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date1904="1" codeName="ThisWorkbook" autoCompressPictures="0"/>
  <mc:AlternateContent xmlns:mc="http://schemas.openxmlformats.org/markup-compatibility/2006">
    <mc:Choice Requires="x15">
      <x15ac:absPath xmlns:x15ac="http://schemas.microsoft.com/office/spreadsheetml/2010/11/ac" url="C:\Clubondersteuning\GDPR\"/>
    </mc:Choice>
  </mc:AlternateContent>
  <xr:revisionPtr revIDLastSave="0" documentId="8_{7CF6E1E1-F180-47D5-95BC-1B204CB079DE}" xr6:coauthVersionLast="32" xr6:coauthVersionMax="32" xr10:uidLastSave="{00000000-0000-0000-0000-000000000000}"/>
  <bookViews>
    <workbookView xWindow="0" yWindow="0" windowWidth="20490" windowHeight="7545" activeTab="1" xr2:uid="{00000000-000D-0000-FFFF-FFFF00000000}"/>
  </bookViews>
  <sheets>
    <sheet name="Handleiding" sheetId="18" r:id="rId1"/>
    <sheet name="Gegevens sportfederatie" sheetId="1" r:id="rId2"/>
    <sheet name="Categorieën" sheetId="8" r:id="rId3"/>
    <sheet name="Ledenadministratie" sheetId="13" r:id="rId4"/>
    <sheet name="(Recreatieve) competitie" sheetId="15" r:id="rId5"/>
    <sheet name="Extra sportieve activiteiten" sheetId="16" r:id="rId6"/>
    <sheet name="Extra nietsportieve activiteite" sheetId="27" r:id="rId7"/>
    <sheet name="Sportkaderopleiding" sheetId="21" r:id="rId8"/>
    <sheet name="Sportclubondersteuning" sheetId="26" r:id="rId9"/>
    <sheet name="Topsport" sheetId="14" r:id="rId10"/>
    <sheet name="Promotie en communicatie" sheetId="17" r:id="rId11"/>
    <sheet name="Personeel" sheetId="23" r:id="rId12"/>
    <sheet name="Vrijwilligers" sheetId="25" r:id="rId13"/>
    <sheet name="Boekhouding" sheetId="28" r:id="rId14"/>
    <sheet name="Ongevalsaangiftes" sheetId="29" r:id="rId15"/>
    <sheet name="Lijsten" sheetId="4" state="hidden" r:id="rId16"/>
  </sheets>
  <externalReferences>
    <externalReference r:id="rId17"/>
    <externalReference r:id="rId18"/>
  </externalReferences>
  <definedNames>
    <definedName name="_xlnm.Print_Area" localSheetId="4">'(Recreatieve) competitie'!$A$1:$H$56</definedName>
    <definedName name="_xlnm.Print_Area" localSheetId="13">Boekhouding!$A$1:$H$56</definedName>
    <definedName name="_xlnm.Print_Area" localSheetId="2">Categorieën!$A$1:$C$271</definedName>
    <definedName name="_xlnm.Print_Area" localSheetId="6">'Extra nietsportieve activiteite'!$A$1:$H$56</definedName>
    <definedName name="_xlnm.Print_Area" localSheetId="5">'Extra sportieve activiteiten'!$A$1:$H$56</definedName>
    <definedName name="_xlnm.Print_Area" localSheetId="1">'Gegevens sportfederatie'!$A$1:$AE$29</definedName>
    <definedName name="_xlnm.Print_Area" localSheetId="0">Handleiding!$A$1:$E$143</definedName>
    <definedName name="_xlnm.Print_Area" localSheetId="3">Ledenadministratie!$A$1:$H$56</definedName>
    <definedName name="_xlnm.Print_Area" localSheetId="14">Ongevalsaangiftes!$A$1:$H$56</definedName>
    <definedName name="_xlnm.Print_Area" localSheetId="11">Personeel!$A$1:$H$56</definedName>
    <definedName name="_xlnm.Print_Area" localSheetId="10">'Promotie en communicatie'!$A$1:$H$56</definedName>
    <definedName name="_xlnm.Print_Area" localSheetId="8">Sportclubondersteuning!$A$1:$H$56</definedName>
    <definedName name="_xlnm.Print_Area" localSheetId="7">Sportkaderopleiding!$A$1:$H$56</definedName>
    <definedName name="_xlnm.Print_Area" localSheetId="9">Topsport!$A$1:$H$56</definedName>
    <definedName name="_xlnm.Print_Area" localSheetId="12">Vrijwilligers!$A$1:$H$56</definedName>
    <definedName name="_xlnm.Print_Titles" localSheetId="4">'(Recreatieve) competitie'!$1:$9</definedName>
    <definedName name="_xlnm.Print_Titles" localSheetId="13">Boekhouding!$1:$9</definedName>
    <definedName name="_xlnm.Print_Titles" localSheetId="2">Categorieën!$1:$6</definedName>
    <definedName name="_xlnm.Print_Titles" localSheetId="6">'Extra nietsportieve activiteite'!$1:$9</definedName>
    <definedName name="_xlnm.Print_Titles" localSheetId="5">'Extra sportieve activiteiten'!$1:$9</definedName>
    <definedName name="_xlnm.Print_Titles" localSheetId="3">Ledenadministratie!$1:$9</definedName>
    <definedName name="_xlnm.Print_Titles" localSheetId="14">Ongevalsaangiftes!$1:$9</definedName>
    <definedName name="_xlnm.Print_Titles" localSheetId="11">Personeel!$1:$9</definedName>
    <definedName name="_xlnm.Print_Titles" localSheetId="10">'Promotie en communicatie'!$1:$9</definedName>
    <definedName name="_xlnm.Print_Titles" localSheetId="8">Sportclubondersteuning!$1:$9</definedName>
    <definedName name="_xlnm.Print_Titles" localSheetId="7">Sportkaderopleiding!$1:$9</definedName>
    <definedName name="_xlnm.Print_Titles" localSheetId="9">Topsport!$1:$9</definedName>
    <definedName name="_xlnm.Print_Titles" localSheetId="12">Vrijwilligers!$1:$9</definedName>
    <definedName name="Betrokkenen" localSheetId="0">OFFSET([1]Lijsten!$P$1,1,0,COUNTA([1]Categorieën!$B$41:$B$70),1)</definedName>
    <definedName name="Betrokkenen">OFFSET(Lijsten!$P$1,1,0,COUNTA(Categorieën!$B$53:$B$94),1)</definedName>
    <definedName name="Beveiliging" localSheetId="0">OFFSET([1]Lijsten!$AR$1,1,0,COUNTA([1]Categorieën!$B$169:$B$1446),1)</definedName>
    <definedName name="Beveiliging">OFFSET(Lijsten!$AR$1,1,0,COUNTA(Categorieën!$B$229:$B$1518),1)</definedName>
    <definedName name="Derden" localSheetId="0">OFFSET([1]Lijsten!$AD$1,1,0,COUNTA([1]Categorieën!$B$105:$B$134),1)</definedName>
    <definedName name="Derden">OFFSET(Lijsten!$AD$1,1,0,COUNTA(Categorieën!$B$141:$B$182),1)</definedName>
    <definedName name="Doeleinden" localSheetId="0">OFFSET([1]Lijsten!$AK$1,1,0,COUNTA([1]Categorieën!$B$137:$B$166),1)</definedName>
    <definedName name="Doeleinden">OFFSET(Lijsten!$AK$1,1,0,COUNTA(Categorieën!$B$185:$B$226),1)</definedName>
    <definedName name="g">OFFSET([2]Lijsten!$AK$1,1,0,COUNTA([2]Categorieën!$B$193:$B$235),1)</definedName>
    <definedName name="Naam_sportclub" localSheetId="0">'[1]Gegevens sportclub'!$C$8</definedName>
    <definedName name="Naam_sportclub">'Gegevens sportfederatie'!$C$8</definedName>
    <definedName name="Naam_sportfederatie">'Gegevens sportfederatie'!$C$8</definedName>
    <definedName name="Persoonsgegevens" localSheetId="0">OFFSET([1]Lijsten!$I$1,1,0,COUNTA([1]Categorieën!$B$9:$B$38),1)</definedName>
    <definedName name="Persoonsgegevens">OFFSET(Lijsten!$I$1,1,0,COUNTA(Categorieën!$B$9:$B$50),1)</definedName>
    <definedName name="Verwerkingsactiviteiten" localSheetId="0">OFFSET([1]Lijsten!$W$1,1,0,COUNTA([1]Categorieën!$B$73:$B$102),1)</definedName>
    <definedName name="Verwerkingsactiviteiten">OFFSET(Lijsten!$W$1,1,0,COUNTA(Categorieën!$B$97:$B$138),1)</definedName>
    <definedName name="Wettelijke_grond" localSheetId="0">[1]Lijsten!$B$2:$B$7</definedName>
    <definedName name="Wettelijke_grond">Lijsten!$B$2:$B$7</definedName>
  </definedNames>
  <calcPr calcId="179017"/>
</workbook>
</file>

<file path=xl/calcChain.xml><?xml version="1.0" encoding="utf-8"?>
<calcChain xmlns="http://schemas.openxmlformats.org/spreadsheetml/2006/main">
  <c r="B2" i="29" l="1"/>
  <c r="B2" i="28"/>
  <c r="B2" i="27"/>
  <c r="B2" i="26"/>
  <c r="AN32" i="4" l="1"/>
  <c r="AO32" i="4" a="1"/>
  <c r="AO32" i="4" s="1"/>
  <c r="AN33" i="4"/>
  <c r="AO33" i="4" a="1"/>
  <c r="AO33" i="4" s="1"/>
  <c r="AN34" i="4"/>
  <c r="AO34" i="4" a="1"/>
  <c r="AO34" i="4" s="1"/>
  <c r="AN35" i="4"/>
  <c r="AO35" i="4" a="1"/>
  <c r="AO35" i="4" s="1"/>
  <c r="AN36" i="4"/>
  <c r="AO36" i="4" a="1"/>
  <c r="AO36" i="4" s="1"/>
  <c r="AN37" i="4"/>
  <c r="AO37" i="4" a="1"/>
  <c r="AO37" i="4" s="1"/>
  <c r="AN38" i="4"/>
  <c r="AO38" i="4" a="1"/>
  <c r="AO38" i="4" s="1"/>
  <c r="AN39" i="4"/>
  <c r="AO39" i="4" a="1"/>
  <c r="AO39" i="4" s="1"/>
  <c r="AN40" i="4"/>
  <c r="AO40" i="4" a="1"/>
  <c r="AO40" i="4" s="1"/>
  <c r="AN41" i="4"/>
  <c r="AO41" i="4" a="1"/>
  <c r="AO41" i="4" s="1"/>
  <c r="AN42" i="4"/>
  <c r="AO42" i="4" a="1"/>
  <c r="AO42" i="4" s="1"/>
  <c r="AN43" i="4"/>
  <c r="AO43" i="4" a="1"/>
  <c r="AO43" i="4" s="1"/>
  <c r="AN3" i="4"/>
  <c r="AO3" i="4" a="1"/>
  <c r="AO3" i="4" s="1"/>
  <c r="AN4" i="4"/>
  <c r="AO4" i="4" a="1"/>
  <c r="AO4" i="4" s="1"/>
  <c r="AN5" i="4"/>
  <c r="AO5" i="4" a="1"/>
  <c r="AO5" i="4" s="1"/>
  <c r="AN6" i="4"/>
  <c r="AO6" i="4" a="1"/>
  <c r="AO6" i="4" s="1"/>
  <c r="AN7" i="4"/>
  <c r="AO7" i="4" a="1"/>
  <c r="AO7" i="4" s="1"/>
  <c r="AN8" i="4"/>
  <c r="AO8" i="4" a="1"/>
  <c r="AO8" i="4" s="1"/>
  <c r="AN9" i="4"/>
  <c r="AO9" i="4" a="1"/>
  <c r="AO9" i="4" s="1"/>
  <c r="AN10" i="4"/>
  <c r="AO10" i="4" a="1"/>
  <c r="AO10" i="4" s="1"/>
  <c r="AN11" i="4"/>
  <c r="AO11" i="4" a="1"/>
  <c r="AO11" i="4" s="1"/>
  <c r="AN12" i="4"/>
  <c r="AO12" i="4" a="1"/>
  <c r="AO12" i="4" s="1"/>
  <c r="AN13" i="4"/>
  <c r="AO13" i="4" a="1"/>
  <c r="AO13" i="4" s="1"/>
  <c r="AN14" i="4"/>
  <c r="AO14" i="4" a="1"/>
  <c r="AO14" i="4" s="1"/>
  <c r="AN15" i="4"/>
  <c r="AO15" i="4" a="1"/>
  <c r="AO15" i="4" s="1"/>
  <c r="AN16" i="4"/>
  <c r="AO16" i="4" a="1"/>
  <c r="AO16" i="4" s="1"/>
  <c r="AN17" i="4"/>
  <c r="AO17" i="4" a="1"/>
  <c r="AO17" i="4" s="1"/>
  <c r="AN18" i="4"/>
  <c r="AO18" i="4" a="1"/>
  <c r="AO18" i="4" s="1"/>
  <c r="AN19" i="4"/>
  <c r="AO19" i="4" a="1"/>
  <c r="AO19" i="4" s="1"/>
  <c r="AN20" i="4"/>
  <c r="AO20" i="4" a="1"/>
  <c r="AO20" i="4" s="1"/>
  <c r="AN21" i="4"/>
  <c r="AO21" i="4" a="1"/>
  <c r="AO21" i="4" s="1"/>
  <c r="AN22" i="4"/>
  <c r="AO22" i="4" a="1"/>
  <c r="AO22" i="4" s="1"/>
  <c r="AN23" i="4"/>
  <c r="AO23" i="4" a="1"/>
  <c r="AO23" i="4" s="1"/>
  <c r="AN24" i="4"/>
  <c r="AO24" i="4" a="1"/>
  <c r="AO24" i="4" s="1"/>
  <c r="AN25" i="4"/>
  <c r="AO25" i="4" a="1"/>
  <c r="AO25" i="4" s="1"/>
  <c r="AN26" i="4"/>
  <c r="AO26" i="4" a="1"/>
  <c r="AO26" i="4" s="1"/>
  <c r="AN27" i="4"/>
  <c r="AO27" i="4" a="1"/>
  <c r="AO27" i="4" s="1"/>
  <c r="AN28" i="4"/>
  <c r="AO28" i="4" a="1"/>
  <c r="AO28" i="4" s="1"/>
  <c r="AN29" i="4"/>
  <c r="AO29" i="4" a="1"/>
  <c r="AO29" i="4" s="1"/>
  <c r="AN30" i="4"/>
  <c r="AO30" i="4" a="1"/>
  <c r="AO30" i="4" s="1"/>
  <c r="AN31" i="4"/>
  <c r="AO31" i="4" a="1"/>
  <c r="AO31" i="4" s="1"/>
  <c r="AG32" i="4"/>
  <c r="AH32" i="4" a="1"/>
  <c r="AH32" i="4" s="1"/>
  <c r="AG33" i="4"/>
  <c r="AH33" i="4" a="1"/>
  <c r="AH33" i="4" s="1"/>
  <c r="AG34" i="4"/>
  <c r="AH34" i="4" a="1"/>
  <c r="AH34" i="4" s="1"/>
  <c r="AG35" i="4"/>
  <c r="AH35" i="4" a="1"/>
  <c r="AH35" i="4" s="1"/>
  <c r="AG36" i="4"/>
  <c r="AH36" i="4" a="1"/>
  <c r="AH36" i="4" s="1"/>
  <c r="AG37" i="4"/>
  <c r="AH37" i="4" a="1"/>
  <c r="AH37" i="4" s="1"/>
  <c r="AG38" i="4"/>
  <c r="AH38" i="4" a="1"/>
  <c r="AH38" i="4" s="1"/>
  <c r="AG39" i="4"/>
  <c r="AH39" i="4" a="1"/>
  <c r="AH39" i="4" s="1"/>
  <c r="AG40" i="4"/>
  <c r="AH40" i="4" a="1"/>
  <c r="AH40" i="4" s="1"/>
  <c r="AG41" i="4"/>
  <c r="AH41" i="4" a="1"/>
  <c r="AH41" i="4" s="1"/>
  <c r="AG42" i="4"/>
  <c r="AH42" i="4" a="1"/>
  <c r="AH42" i="4" s="1"/>
  <c r="AG43" i="4"/>
  <c r="AH43" i="4" a="1"/>
  <c r="AH43" i="4" s="1"/>
  <c r="AH31" i="4" a="1"/>
  <c r="AH31" i="4" s="1"/>
  <c r="AG31" i="4"/>
  <c r="AH30" i="4" a="1"/>
  <c r="AH30" i="4" s="1"/>
  <c r="AG30" i="4"/>
  <c r="AH29" i="4" a="1"/>
  <c r="AH29" i="4" s="1"/>
  <c r="AG29" i="4"/>
  <c r="AH28" i="4" a="1"/>
  <c r="AH28" i="4" s="1"/>
  <c r="AG28" i="4"/>
  <c r="AH27" i="4" a="1"/>
  <c r="AH27" i="4" s="1"/>
  <c r="AG27" i="4"/>
  <c r="AH26" i="4" a="1"/>
  <c r="AH26" i="4" s="1"/>
  <c r="AG26" i="4"/>
  <c r="AH25" i="4" a="1"/>
  <c r="AH25" i="4" s="1"/>
  <c r="AG25" i="4"/>
  <c r="AH24" i="4" a="1"/>
  <c r="AH24" i="4" s="1"/>
  <c r="AG24" i="4"/>
  <c r="AH23" i="4" a="1"/>
  <c r="AH23" i="4" s="1"/>
  <c r="AG23" i="4"/>
  <c r="AH22" i="4" a="1"/>
  <c r="AH22" i="4" s="1"/>
  <c r="AG22" i="4"/>
  <c r="AH21" i="4" a="1"/>
  <c r="AH21" i="4" s="1"/>
  <c r="AG21" i="4"/>
  <c r="AH20" i="4" a="1"/>
  <c r="AH20" i="4" s="1"/>
  <c r="AG20" i="4"/>
  <c r="AH19" i="4" a="1"/>
  <c r="AH19" i="4" s="1"/>
  <c r="AG19" i="4"/>
  <c r="AH18" i="4" a="1"/>
  <c r="AH18" i="4" s="1"/>
  <c r="AG18" i="4"/>
  <c r="AH17" i="4" a="1"/>
  <c r="AH17" i="4" s="1"/>
  <c r="AG17" i="4"/>
  <c r="AH16" i="4" a="1"/>
  <c r="AH16" i="4" s="1"/>
  <c r="AG16" i="4"/>
  <c r="AH15" i="4" a="1"/>
  <c r="AH15" i="4" s="1"/>
  <c r="AG15" i="4"/>
  <c r="AH14" i="4" a="1"/>
  <c r="AH14" i="4" s="1"/>
  <c r="AG14" i="4"/>
  <c r="AH13" i="4" a="1"/>
  <c r="AH13" i="4" s="1"/>
  <c r="AG13" i="4"/>
  <c r="AH12" i="4" a="1"/>
  <c r="AH12" i="4" s="1"/>
  <c r="AG12" i="4"/>
  <c r="AH11" i="4" a="1"/>
  <c r="AH11" i="4" s="1"/>
  <c r="AG11" i="4"/>
  <c r="AH10" i="4" a="1"/>
  <c r="AH10" i="4" s="1"/>
  <c r="AG10" i="4"/>
  <c r="AH9" i="4" a="1"/>
  <c r="AH9" i="4" s="1"/>
  <c r="AG9" i="4"/>
  <c r="AH8" i="4" a="1"/>
  <c r="AH8" i="4" s="1"/>
  <c r="AG8" i="4"/>
  <c r="AH7" i="4" a="1"/>
  <c r="AH7" i="4" s="1"/>
  <c r="AG7" i="4"/>
  <c r="AH6" i="4" a="1"/>
  <c r="AH6" i="4" s="1"/>
  <c r="AG6" i="4"/>
  <c r="AH5" i="4" a="1"/>
  <c r="AH5" i="4" s="1"/>
  <c r="AG5" i="4"/>
  <c r="AH4" i="4" a="1"/>
  <c r="AH4" i="4" s="1"/>
  <c r="AG4" i="4"/>
  <c r="AH3" i="4" a="1"/>
  <c r="AH3" i="4" s="1"/>
  <c r="AG3" i="4"/>
  <c r="Z32" i="4" a="1"/>
  <c r="Z32" i="4" s="1"/>
  <c r="AA32" i="4" a="1"/>
  <c r="AA32" i="4" s="1"/>
  <c r="Z33" i="4" a="1"/>
  <c r="Z33" i="4" s="1"/>
  <c r="AA33" i="4" a="1"/>
  <c r="AA33" i="4" s="1"/>
  <c r="Z34" i="4" a="1"/>
  <c r="Z34" i="4" s="1"/>
  <c r="AA34" i="4" a="1"/>
  <c r="AA34" i="4" s="1"/>
  <c r="Z35" i="4" a="1"/>
  <c r="Z35" i="4" s="1"/>
  <c r="AA35" i="4" a="1"/>
  <c r="AA35" i="4" s="1"/>
  <c r="Z36" i="4" a="1"/>
  <c r="Z36" i="4" s="1"/>
  <c r="AA36" i="4" a="1"/>
  <c r="AA36" i="4" s="1"/>
  <c r="Z37" i="4" a="1"/>
  <c r="Z37" i="4" s="1"/>
  <c r="AA37" i="4" a="1"/>
  <c r="AA37" i="4" s="1"/>
  <c r="Z38" i="4" a="1"/>
  <c r="Z38" i="4" s="1"/>
  <c r="AA38" i="4" a="1"/>
  <c r="AA38" i="4" s="1"/>
  <c r="Z39" i="4" a="1"/>
  <c r="Z39" i="4" s="1"/>
  <c r="AA39" i="4" a="1"/>
  <c r="AA39" i="4" s="1"/>
  <c r="Z40" i="4" a="1"/>
  <c r="Z40" i="4" s="1"/>
  <c r="AA40" i="4" a="1"/>
  <c r="AA40" i="4" s="1"/>
  <c r="Z41" i="4" a="1"/>
  <c r="Z41" i="4" s="1"/>
  <c r="AA41" i="4" a="1"/>
  <c r="AA41" i="4" s="1"/>
  <c r="Z42" i="4" a="1"/>
  <c r="Z42" i="4" s="1"/>
  <c r="AA42" i="4" a="1"/>
  <c r="AA42" i="4" s="1"/>
  <c r="Z43" i="4" a="1"/>
  <c r="Z43" i="4" s="1"/>
  <c r="AA43" i="4" a="1"/>
  <c r="AA43" i="4" s="1"/>
  <c r="Z3" i="4" a="1"/>
  <c r="Z3" i="4" s="1"/>
  <c r="AA3" i="4" a="1"/>
  <c r="AA3" i="4" s="1"/>
  <c r="Z4" i="4" a="1"/>
  <c r="Z4" i="4" s="1"/>
  <c r="AA4" i="4" a="1"/>
  <c r="AA4" i="4" s="1"/>
  <c r="Z5" i="4" a="1"/>
  <c r="Z5" i="4" s="1"/>
  <c r="AA5" i="4" a="1"/>
  <c r="AA5" i="4" s="1"/>
  <c r="Z6" i="4" a="1"/>
  <c r="Z6" i="4" s="1"/>
  <c r="AA6" i="4" a="1"/>
  <c r="AA6" i="4" s="1"/>
  <c r="Z7" i="4" a="1"/>
  <c r="Z7" i="4" s="1"/>
  <c r="AA7" i="4" a="1"/>
  <c r="AA7" i="4" s="1"/>
  <c r="Z8" i="4" a="1"/>
  <c r="Z8" i="4"/>
  <c r="AA8" i="4" a="1"/>
  <c r="AA8" i="4" s="1"/>
  <c r="Z9" i="4" a="1"/>
  <c r="Z9" i="4" s="1"/>
  <c r="AA9" i="4" a="1"/>
  <c r="AA9" i="4" s="1"/>
  <c r="Z10" i="4" a="1"/>
  <c r="Z10" i="4" s="1"/>
  <c r="AA10" i="4" a="1"/>
  <c r="AA10" i="4" s="1"/>
  <c r="Z11" i="4" a="1"/>
  <c r="Z11" i="4" s="1"/>
  <c r="AA11" i="4" a="1"/>
  <c r="AA11" i="4" s="1"/>
  <c r="Z12" i="4" a="1"/>
  <c r="Z12" i="4" s="1"/>
  <c r="AA12" i="4" a="1"/>
  <c r="AA12" i="4" s="1"/>
  <c r="Z13" i="4" a="1"/>
  <c r="Z13" i="4" s="1"/>
  <c r="AA13" i="4" a="1"/>
  <c r="AA13" i="4" s="1"/>
  <c r="Z14" i="4" a="1"/>
  <c r="Z14" i="4" s="1"/>
  <c r="AA14" i="4" a="1"/>
  <c r="AA14" i="4" s="1"/>
  <c r="Z15" i="4" a="1"/>
  <c r="Z15" i="4" s="1"/>
  <c r="AA15" i="4" a="1"/>
  <c r="AA15" i="4" s="1"/>
  <c r="Z16" i="4" a="1"/>
  <c r="Z16" i="4" s="1"/>
  <c r="AA16" i="4" a="1"/>
  <c r="AA16" i="4" s="1"/>
  <c r="Z17" i="4" a="1"/>
  <c r="Z17" i="4" s="1"/>
  <c r="AA17" i="4" a="1"/>
  <c r="AA17" i="4" s="1"/>
  <c r="Z18" i="4" a="1"/>
  <c r="Z18" i="4" s="1"/>
  <c r="AA18" i="4" a="1"/>
  <c r="AA18" i="4" s="1"/>
  <c r="Z19" i="4" a="1"/>
  <c r="Z19" i="4" s="1"/>
  <c r="AA19" i="4" a="1"/>
  <c r="AA19" i="4" s="1"/>
  <c r="Z20" i="4" a="1"/>
  <c r="Z20" i="4" s="1"/>
  <c r="AA20" i="4" a="1"/>
  <c r="AA20" i="4" s="1"/>
  <c r="Z21" i="4" a="1"/>
  <c r="Z21" i="4" s="1"/>
  <c r="AA21" i="4" a="1"/>
  <c r="AA21" i="4" s="1"/>
  <c r="Z22" i="4" a="1"/>
  <c r="Z22" i="4" s="1"/>
  <c r="AA22" i="4" a="1"/>
  <c r="AA22" i="4" s="1"/>
  <c r="Z23" i="4" a="1"/>
  <c r="Z23" i="4" s="1"/>
  <c r="AA23" i="4" a="1"/>
  <c r="AA23" i="4" s="1"/>
  <c r="Z24" i="4" a="1"/>
  <c r="Z24" i="4" s="1"/>
  <c r="AA24" i="4" a="1"/>
  <c r="AA24" i="4" s="1"/>
  <c r="Z25" i="4" a="1"/>
  <c r="Z25" i="4" s="1"/>
  <c r="AA25" i="4" a="1"/>
  <c r="AA25" i="4" s="1"/>
  <c r="Z26" i="4" a="1"/>
  <c r="Z26" i="4" s="1"/>
  <c r="AA26" i="4" a="1"/>
  <c r="AA26" i="4" s="1"/>
  <c r="Z27" i="4" a="1"/>
  <c r="Z27" i="4" s="1"/>
  <c r="AA27" i="4" a="1"/>
  <c r="AA27" i="4" s="1"/>
  <c r="Z28" i="4" a="1"/>
  <c r="Z28" i="4" s="1"/>
  <c r="AA28" i="4" a="1"/>
  <c r="AA28" i="4" s="1"/>
  <c r="Z29" i="4" a="1"/>
  <c r="Z29" i="4" s="1"/>
  <c r="AA29" i="4" a="1"/>
  <c r="AA29" i="4" s="1"/>
  <c r="Z30" i="4" a="1"/>
  <c r="Z30" i="4" s="1"/>
  <c r="AA30" i="4" a="1"/>
  <c r="AA30" i="4" s="1"/>
  <c r="Z31" i="4" a="1"/>
  <c r="Z31" i="4" s="1"/>
  <c r="AA31" i="4" a="1"/>
  <c r="AA31" i="4" s="1"/>
  <c r="S3" i="4"/>
  <c r="T3" i="4" a="1"/>
  <c r="T3" i="4" s="1"/>
  <c r="S4" i="4"/>
  <c r="T4" i="4" a="1"/>
  <c r="T4" i="4" s="1"/>
  <c r="S5" i="4"/>
  <c r="T5" i="4" a="1"/>
  <c r="T5" i="4" s="1"/>
  <c r="S6" i="4"/>
  <c r="T6" i="4" a="1"/>
  <c r="T6" i="4" s="1"/>
  <c r="S7" i="4"/>
  <c r="T7" i="4" a="1"/>
  <c r="T7" i="4" s="1"/>
  <c r="S8" i="4"/>
  <c r="T8" i="4" a="1"/>
  <c r="T8" i="4" s="1"/>
  <c r="S9" i="4"/>
  <c r="T9" i="4" a="1"/>
  <c r="T9" i="4" s="1"/>
  <c r="S10" i="4"/>
  <c r="T10" i="4" a="1"/>
  <c r="T10" i="4" s="1"/>
  <c r="S11" i="4"/>
  <c r="T11" i="4" a="1"/>
  <c r="T11" i="4" s="1"/>
  <c r="S12" i="4"/>
  <c r="T12" i="4" a="1"/>
  <c r="T12" i="4" s="1"/>
  <c r="S13" i="4"/>
  <c r="T13" i="4" a="1"/>
  <c r="T13" i="4" s="1"/>
  <c r="S14" i="4"/>
  <c r="T14" i="4" a="1"/>
  <c r="T14" i="4" s="1"/>
  <c r="S15" i="4"/>
  <c r="T15" i="4" a="1"/>
  <c r="T15" i="4" s="1"/>
  <c r="S16" i="4"/>
  <c r="T16" i="4" a="1"/>
  <c r="T16" i="4" s="1"/>
  <c r="S17" i="4"/>
  <c r="T17" i="4" a="1"/>
  <c r="T17" i="4" s="1"/>
  <c r="S18" i="4"/>
  <c r="T18" i="4" a="1"/>
  <c r="T18" i="4" s="1"/>
  <c r="S19" i="4"/>
  <c r="T19" i="4" a="1"/>
  <c r="T19" i="4" s="1"/>
  <c r="S20" i="4"/>
  <c r="T20" i="4" a="1"/>
  <c r="T20" i="4" s="1"/>
  <c r="S21" i="4"/>
  <c r="T21" i="4" a="1"/>
  <c r="T21" i="4" s="1"/>
  <c r="S22" i="4"/>
  <c r="T22" i="4" a="1"/>
  <c r="T22" i="4" s="1"/>
  <c r="S23" i="4"/>
  <c r="T23" i="4" a="1"/>
  <c r="T23" i="4" s="1"/>
  <c r="S24" i="4"/>
  <c r="T24" i="4" a="1"/>
  <c r="T24" i="4" s="1"/>
  <c r="S25" i="4"/>
  <c r="T25" i="4" a="1"/>
  <c r="T25" i="4" s="1"/>
  <c r="S26" i="4"/>
  <c r="T26" i="4" a="1"/>
  <c r="T26" i="4" s="1"/>
  <c r="S27" i="4"/>
  <c r="T27" i="4" a="1"/>
  <c r="T27" i="4" s="1"/>
  <c r="S28" i="4"/>
  <c r="T28" i="4" a="1"/>
  <c r="T28" i="4" s="1"/>
  <c r="S29" i="4"/>
  <c r="T29" i="4" a="1"/>
  <c r="T29" i="4" s="1"/>
  <c r="S30" i="4"/>
  <c r="T30" i="4" a="1"/>
  <c r="T30" i="4" s="1"/>
  <c r="S31" i="4"/>
  <c r="T31" i="4" a="1"/>
  <c r="T31" i="4" s="1"/>
  <c r="S32" i="4"/>
  <c r="T32" i="4" a="1"/>
  <c r="T32" i="4" s="1"/>
  <c r="S33" i="4"/>
  <c r="T33" i="4" a="1"/>
  <c r="T33" i="4" s="1"/>
  <c r="S34" i="4"/>
  <c r="T34" i="4" a="1"/>
  <c r="T34" i="4" s="1"/>
  <c r="S35" i="4"/>
  <c r="T35" i="4" a="1"/>
  <c r="T35" i="4" s="1"/>
  <c r="S36" i="4"/>
  <c r="T36" i="4" a="1"/>
  <c r="T36" i="4" s="1"/>
  <c r="S37" i="4"/>
  <c r="T37" i="4" a="1"/>
  <c r="T37" i="4" s="1"/>
  <c r="S38" i="4"/>
  <c r="T38" i="4" a="1"/>
  <c r="T38" i="4" s="1"/>
  <c r="S39" i="4"/>
  <c r="T39" i="4" a="1"/>
  <c r="T39" i="4" s="1"/>
  <c r="S40" i="4"/>
  <c r="T40" i="4" a="1"/>
  <c r="T40" i="4" s="1"/>
  <c r="S41" i="4"/>
  <c r="T41" i="4" a="1"/>
  <c r="T41" i="4" s="1"/>
  <c r="S42" i="4"/>
  <c r="T42" i="4" a="1"/>
  <c r="T42" i="4" s="1"/>
  <c r="S43" i="4"/>
  <c r="T43" i="4" a="1"/>
  <c r="T43" i="4" s="1"/>
  <c r="L3" i="4"/>
  <c r="M3" i="4" a="1"/>
  <c r="M3" i="4" s="1"/>
  <c r="L4" i="4"/>
  <c r="M4" i="4" a="1"/>
  <c r="M4" i="4" s="1"/>
  <c r="L5" i="4"/>
  <c r="M5" i="4" a="1"/>
  <c r="M5" i="4" s="1"/>
  <c r="L6" i="4"/>
  <c r="M6" i="4" a="1"/>
  <c r="M6" i="4" s="1"/>
  <c r="L7" i="4"/>
  <c r="M7" i="4" a="1"/>
  <c r="M7" i="4" s="1"/>
  <c r="L8" i="4"/>
  <c r="M8" i="4" a="1"/>
  <c r="M8" i="4" s="1"/>
  <c r="L9" i="4"/>
  <c r="M9" i="4" a="1"/>
  <c r="M9" i="4" s="1"/>
  <c r="L10" i="4"/>
  <c r="M10" i="4" a="1"/>
  <c r="M10" i="4" s="1"/>
  <c r="L11" i="4"/>
  <c r="M11" i="4" a="1"/>
  <c r="M11" i="4" s="1"/>
  <c r="L12" i="4"/>
  <c r="M12" i="4" a="1"/>
  <c r="M12" i="4" s="1"/>
  <c r="L13" i="4"/>
  <c r="M13" i="4" a="1"/>
  <c r="M13" i="4" s="1"/>
  <c r="L14" i="4"/>
  <c r="M14" i="4" a="1"/>
  <c r="M14" i="4" s="1"/>
  <c r="L15" i="4"/>
  <c r="M15" i="4" a="1"/>
  <c r="M15" i="4" s="1"/>
  <c r="L16" i="4"/>
  <c r="M16" i="4" a="1"/>
  <c r="M16" i="4" s="1"/>
  <c r="L17" i="4"/>
  <c r="M17" i="4" a="1"/>
  <c r="M17" i="4" s="1"/>
  <c r="L18" i="4"/>
  <c r="M18" i="4" a="1"/>
  <c r="M18" i="4" s="1"/>
  <c r="L19" i="4"/>
  <c r="M19" i="4" a="1"/>
  <c r="M19" i="4" s="1"/>
  <c r="L20" i="4"/>
  <c r="M20" i="4" a="1"/>
  <c r="M20" i="4" s="1"/>
  <c r="L21" i="4"/>
  <c r="M21" i="4" a="1"/>
  <c r="M21" i="4" s="1"/>
  <c r="L22" i="4"/>
  <c r="M22" i="4" a="1"/>
  <c r="M22" i="4" s="1"/>
  <c r="L23" i="4"/>
  <c r="M23" i="4" a="1"/>
  <c r="M23" i="4" s="1"/>
  <c r="L24" i="4"/>
  <c r="M24" i="4" a="1"/>
  <c r="M24" i="4" s="1"/>
  <c r="L25" i="4"/>
  <c r="M25" i="4" a="1"/>
  <c r="M25" i="4" s="1"/>
  <c r="L26" i="4"/>
  <c r="M26" i="4" a="1"/>
  <c r="M26" i="4" s="1"/>
  <c r="L27" i="4"/>
  <c r="M27" i="4" a="1"/>
  <c r="M27" i="4" s="1"/>
  <c r="L28" i="4"/>
  <c r="M28" i="4" a="1"/>
  <c r="M28" i="4" s="1"/>
  <c r="L29" i="4"/>
  <c r="M29" i="4" a="1"/>
  <c r="M29" i="4" s="1"/>
  <c r="L30" i="4"/>
  <c r="M30" i="4" a="1"/>
  <c r="M30" i="4" s="1"/>
  <c r="L31" i="4"/>
  <c r="M31" i="4" a="1"/>
  <c r="M31" i="4" s="1"/>
  <c r="L32" i="4"/>
  <c r="M32" i="4" a="1"/>
  <c r="M32" i="4" s="1"/>
  <c r="L33" i="4"/>
  <c r="M33" i="4" a="1"/>
  <c r="M33" i="4" s="1"/>
  <c r="L34" i="4"/>
  <c r="M34" i="4" a="1"/>
  <c r="M34" i="4" s="1"/>
  <c r="L35" i="4"/>
  <c r="M35" i="4" a="1"/>
  <c r="M35" i="4" s="1"/>
  <c r="L36" i="4"/>
  <c r="M36" i="4" a="1"/>
  <c r="M36" i="4" s="1"/>
  <c r="L37" i="4"/>
  <c r="M37" i="4" a="1"/>
  <c r="M37" i="4" s="1"/>
  <c r="L38" i="4"/>
  <c r="M38" i="4" a="1"/>
  <c r="M38" i="4" s="1"/>
  <c r="L39" i="4"/>
  <c r="M39" i="4" a="1"/>
  <c r="M39" i="4" s="1"/>
  <c r="L40" i="4"/>
  <c r="M40" i="4" a="1"/>
  <c r="M40" i="4" s="1"/>
  <c r="L41" i="4"/>
  <c r="M41" i="4" a="1"/>
  <c r="M41" i="4" s="1"/>
  <c r="L42" i="4"/>
  <c r="M42" i="4" a="1"/>
  <c r="M42" i="4" s="1"/>
  <c r="L43" i="4"/>
  <c r="M43" i="4" a="1"/>
  <c r="M43" i="4" s="1"/>
  <c r="E3" i="4"/>
  <c r="F3" i="4" a="1"/>
  <c r="F3" i="4" s="1"/>
  <c r="E4" i="4"/>
  <c r="F4" i="4" a="1"/>
  <c r="F4" i="4" s="1"/>
  <c r="E5" i="4"/>
  <c r="F5" i="4" a="1"/>
  <c r="F5" i="4" s="1"/>
  <c r="E6" i="4"/>
  <c r="F6" i="4" a="1"/>
  <c r="F6" i="4" s="1"/>
  <c r="E7" i="4"/>
  <c r="F7" i="4" a="1"/>
  <c r="F7" i="4" s="1"/>
  <c r="E8" i="4"/>
  <c r="F8" i="4" a="1"/>
  <c r="F8" i="4" s="1"/>
  <c r="E9" i="4"/>
  <c r="F9" i="4" a="1"/>
  <c r="F9" i="4" s="1"/>
  <c r="E10" i="4"/>
  <c r="F10" i="4" a="1"/>
  <c r="F10" i="4" s="1"/>
  <c r="E11" i="4"/>
  <c r="F11" i="4" a="1"/>
  <c r="F11" i="4" s="1"/>
  <c r="E12" i="4"/>
  <c r="F12" i="4" a="1"/>
  <c r="F12" i="4" s="1"/>
  <c r="E13" i="4"/>
  <c r="F13" i="4" a="1"/>
  <c r="F13" i="4" s="1"/>
  <c r="E14" i="4"/>
  <c r="F14" i="4" a="1"/>
  <c r="F14" i="4" s="1"/>
  <c r="E15" i="4"/>
  <c r="F15" i="4" a="1"/>
  <c r="F15" i="4" s="1"/>
  <c r="E16" i="4"/>
  <c r="F16" i="4" a="1"/>
  <c r="F16" i="4" s="1"/>
  <c r="E17" i="4"/>
  <c r="F17" i="4" a="1"/>
  <c r="F17" i="4" s="1"/>
  <c r="E18" i="4"/>
  <c r="F18" i="4" a="1"/>
  <c r="F18" i="4" s="1"/>
  <c r="E19" i="4"/>
  <c r="F19" i="4" a="1"/>
  <c r="F19" i="4" s="1"/>
  <c r="E20" i="4"/>
  <c r="F20" i="4" a="1"/>
  <c r="F20" i="4" s="1"/>
  <c r="E21" i="4"/>
  <c r="F21" i="4" a="1"/>
  <c r="F21" i="4" s="1"/>
  <c r="E22" i="4"/>
  <c r="F22" i="4" a="1"/>
  <c r="F22" i="4" s="1"/>
  <c r="E23" i="4"/>
  <c r="F23" i="4" a="1"/>
  <c r="F23" i="4" s="1"/>
  <c r="E24" i="4"/>
  <c r="F24" i="4" a="1"/>
  <c r="F24" i="4" s="1"/>
  <c r="E25" i="4"/>
  <c r="F25" i="4" a="1"/>
  <c r="F25" i="4" s="1"/>
  <c r="E26" i="4"/>
  <c r="F26" i="4" a="1"/>
  <c r="F26" i="4" s="1"/>
  <c r="E27" i="4"/>
  <c r="F27" i="4" a="1"/>
  <c r="F27" i="4" s="1"/>
  <c r="E28" i="4"/>
  <c r="F28" i="4" a="1"/>
  <c r="F28" i="4" s="1"/>
  <c r="E29" i="4"/>
  <c r="F29" i="4" a="1"/>
  <c r="F29" i="4" s="1"/>
  <c r="E30" i="4"/>
  <c r="F30" i="4" a="1"/>
  <c r="F30" i="4" s="1"/>
  <c r="E31" i="4"/>
  <c r="F31" i="4" a="1"/>
  <c r="F31" i="4" s="1"/>
  <c r="E32" i="4"/>
  <c r="F32" i="4" a="1"/>
  <c r="F32" i="4" s="1"/>
  <c r="E33" i="4"/>
  <c r="F33" i="4" a="1"/>
  <c r="F33" i="4" s="1"/>
  <c r="E34" i="4"/>
  <c r="F34" i="4" a="1"/>
  <c r="F34" i="4" s="1"/>
  <c r="E35" i="4"/>
  <c r="F35" i="4" a="1"/>
  <c r="F35" i="4" s="1"/>
  <c r="E36" i="4"/>
  <c r="F36" i="4" a="1"/>
  <c r="F36" i="4" s="1"/>
  <c r="E37" i="4"/>
  <c r="F37" i="4" a="1"/>
  <c r="F37" i="4" s="1"/>
  <c r="E38" i="4"/>
  <c r="F38" i="4" a="1"/>
  <c r="F38" i="4" s="1"/>
  <c r="E39" i="4"/>
  <c r="F39" i="4" a="1"/>
  <c r="F39" i="4" s="1"/>
  <c r="E40" i="4"/>
  <c r="F40" i="4" a="1"/>
  <c r="F40" i="4" s="1"/>
  <c r="E41" i="4"/>
  <c r="F41" i="4" a="1"/>
  <c r="F41" i="4" s="1"/>
  <c r="E42" i="4"/>
  <c r="F42" i="4" a="1"/>
  <c r="F42" i="4" s="1"/>
  <c r="E43" i="4"/>
  <c r="F43" i="4" a="1"/>
  <c r="F43" i="4" s="1"/>
  <c r="B2" i="25" l="1"/>
  <c r="B2" i="23"/>
  <c r="B2" i="21"/>
  <c r="B2" i="8"/>
  <c r="B2" i="17" l="1"/>
  <c r="B2" i="16"/>
  <c r="B2" i="15"/>
  <c r="B2" i="14"/>
  <c r="M2" i="4" l="1" a="1"/>
  <c r="M2" i="4" s="1"/>
  <c r="F2" i="4" a="1"/>
  <c r="F2" i="4" s="1"/>
  <c r="N2" i="4" l="1" a="1"/>
  <c r="N2" i="4" s="1"/>
  <c r="O2" i="4" s="1" a="1"/>
  <c r="O2" i="4" s="1"/>
  <c r="P2" i="4" s="1" a="1"/>
  <c r="P2" i="4" s="1"/>
  <c r="N35" i="4" a="1"/>
  <c r="N35" i="4" s="1"/>
  <c r="O35" i="4" s="1" a="1"/>
  <c r="O35" i="4" s="1"/>
  <c r="P35" i="4" s="1" a="1"/>
  <c r="P35" i="4" s="1"/>
  <c r="N12" i="4" a="1"/>
  <c r="N12" i="4" s="1"/>
  <c r="O12" i="4" s="1" a="1"/>
  <c r="O12" i="4" s="1"/>
  <c r="P12" i="4" s="1" a="1"/>
  <c r="P12" i="4" s="1"/>
  <c r="N28" i="4" a="1"/>
  <c r="N28" i="4" s="1"/>
  <c r="O28" i="4" s="1" a="1"/>
  <c r="O28" i="4" s="1"/>
  <c r="P28" i="4" s="1" a="1"/>
  <c r="P28" i="4" s="1"/>
  <c r="N7" i="4" a="1"/>
  <c r="N7" i="4" s="1"/>
  <c r="O7" i="4" s="1" a="1"/>
  <c r="O7" i="4" s="1"/>
  <c r="P7" i="4" s="1" a="1"/>
  <c r="P7" i="4" s="1"/>
  <c r="N13" i="4" a="1"/>
  <c r="N13" i="4" s="1"/>
  <c r="O13" i="4" s="1" a="1"/>
  <c r="O13" i="4" s="1"/>
  <c r="P13" i="4" s="1" a="1"/>
  <c r="P13" i="4" s="1"/>
  <c r="N29" i="4" a="1"/>
  <c r="N29" i="4" s="1"/>
  <c r="O29" i="4" s="1" a="1"/>
  <c r="O29" i="4" s="1"/>
  <c r="P29" i="4" s="1" a="1"/>
  <c r="P29" i="4" s="1"/>
  <c r="N15" i="4" a="1"/>
  <c r="N15" i="4" s="1"/>
  <c r="O15" i="4" s="1" a="1"/>
  <c r="O15" i="4" s="1"/>
  <c r="P15" i="4" s="1" a="1"/>
  <c r="P15" i="4" s="1"/>
  <c r="N14" i="4" a="1"/>
  <c r="N14" i="4" s="1"/>
  <c r="O14" i="4" s="1" a="1"/>
  <c r="O14" i="4" s="1"/>
  <c r="P14" i="4" s="1" a="1"/>
  <c r="P14" i="4" s="1"/>
  <c r="N30" i="4" a="1"/>
  <c r="N30" i="4" s="1"/>
  <c r="O30" i="4" s="1" a="1"/>
  <c r="O30" i="4" s="1"/>
  <c r="P30" i="4" s="1" a="1"/>
  <c r="P30" i="4" s="1"/>
  <c r="N3" i="4" a="1"/>
  <c r="N3" i="4" s="1"/>
  <c r="O3" i="4" s="1" a="1"/>
  <c r="O3" i="4" s="1"/>
  <c r="P3" i="4" s="1" a="1"/>
  <c r="P3" i="4" s="1"/>
  <c r="N31" i="4" a="1"/>
  <c r="N31" i="4" s="1"/>
  <c r="O31" i="4" s="1" a="1"/>
  <c r="O31" i="4" s="1"/>
  <c r="P31" i="4" s="1" a="1"/>
  <c r="P31" i="4" s="1"/>
  <c r="N16" i="4" a="1"/>
  <c r="N16" i="4" s="1"/>
  <c r="O16" i="4" s="1" a="1"/>
  <c r="O16" i="4" s="1"/>
  <c r="P16" i="4" s="1" a="1"/>
  <c r="P16" i="4" s="1"/>
  <c r="N32" i="4" a="1"/>
  <c r="N32" i="4" s="1"/>
  <c r="O32" i="4" s="1" a="1"/>
  <c r="O32" i="4" s="1"/>
  <c r="P32" i="4" s="1" a="1"/>
  <c r="P32" i="4" s="1"/>
  <c r="N23" i="4" a="1"/>
  <c r="N23" i="4" s="1"/>
  <c r="O23" i="4" s="1" a="1"/>
  <c r="O23" i="4" s="1"/>
  <c r="P23" i="4" s="1" a="1"/>
  <c r="P23" i="4" s="1"/>
  <c r="N17" i="4" a="1"/>
  <c r="N17" i="4" s="1"/>
  <c r="O17" i="4" s="1" a="1"/>
  <c r="O17" i="4" s="1"/>
  <c r="P17" i="4" s="1" a="1"/>
  <c r="P17" i="4" s="1"/>
  <c r="N33" i="4" a="1"/>
  <c r="N33" i="4" s="1"/>
  <c r="O33" i="4" s="1" a="1"/>
  <c r="O33" i="4" s="1"/>
  <c r="P33" i="4" s="1" a="1"/>
  <c r="P33" i="4" s="1"/>
  <c r="N19" i="4" a="1"/>
  <c r="N19" i="4" s="1"/>
  <c r="O19" i="4" s="1" a="1"/>
  <c r="O19" i="4" s="1"/>
  <c r="P19" i="4" s="1" a="1"/>
  <c r="P19" i="4" s="1"/>
  <c r="N18" i="4" a="1"/>
  <c r="N18" i="4" s="1"/>
  <c r="O18" i="4" s="1" a="1"/>
  <c r="O18" i="4" s="1"/>
  <c r="P18" i="4" s="1" a="1"/>
  <c r="P18" i="4" s="1"/>
  <c r="N34" i="4" a="1"/>
  <c r="N34" i="4" s="1"/>
  <c r="O34" i="4" s="1" a="1"/>
  <c r="O34" i="4" s="1"/>
  <c r="P34" i="4" s="1" a="1"/>
  <c r="P34" i="4" s="1"/>
  <c r="N11" i="4" a="1"/>
  <c r="N11" i="4" s="1"/>
  <c r="O11" i="4" s="1" a="1"/>
  <c r="O11" i="4" s="1"/>
  <c r="P11" i="4" s="1" a="1"/>
  <c r="P11" i="4" s="1"/>
  <c r="N43" i="4" a="1"/>
  <c r="N43" i="4" s="1"/>
  <c r="O43" i="4" s="1" a="1"/>
  <c r="O43" i="4" s="1"/>
  <c r="P43" i="4" s="1" a="1"/>
  <c r="P43" i="4" s="1"/>
  <c r="N4" i="4" a="1"/>
  <c r="N4" i="4" s="1"/>
  <c r="O4" i="4" s="1" a="1"/>
  <c r="O4" i="4" s="1"/>
  <c r="P4" i="4" s="1" a="1"/>
  <c r="P4" i="4" s="1"/>
  <c r="N20" i="4" a="1"/>
  <c r="N20" i="4" s="1"/>
  <c r="O20" i="4" s="1" a="1"/>
  <c r="O20" i="4" s="1"/>
  <c r="P20" i="4" s="1" a="1"/>
  <c r="P20" i="4" s="1"/>
  <c r="N36" i="4" a="1"/>
  <c r="N36" i="4" s="1"/>
  <c r="O36" i="4" s="1" a="1"/>
  <c r="O36" i="4" s="1"/>
  <c r="P36" i="4" s="1" a="1"/>
  <c r="P36" i="4" s="1"/>
  <c r="N5" i="4" a="1"/>
  <c r="N5" i="4" s="1"/>
  <c r="O5" i="4" s="1" a="1"/>
  <c r="O5" i="4" s="1"/>
  <c r="P5" i="4" s="1" a="1"/>
  <c r="P5" i="4" s="1"/>
  <c r="N21" i="4" a="1"/>
  <c r="N21" i="4" s="1"/>
  <c r="O21" i="4" s="1" a="1"/>
  <c r="O21" i="4" s="1"/>
  <c r="P21" i="4" s="1" a="1"/>
  <c r="P21" i="4" s="1"/>
  <c r="N37" i="4" a="1"/>
  <c r="N37" i="4" s="1"/>
  <c r="O37" i="4" s="1" a="1"/>
  <c r="O37" i="4" s="1"/>
  <c r="P37" i="4" s="1" a="1"/>
  <c r="P37" i="4" s="1"/>
  <c r="N6" i="4" a="1"/>
  <c r="N6" i="4" s="1"/>
  <c r="O6" i="4" s="1" a="1"/>
  <c r="O6" i="4" s="1"/>
  <c r="P6" i="4" s="1" a="1"/>
  <c r="P6" i="4" s="1"/>
  <c r="N22" i="4" a="1"/>
  <c r="N22" i="4" s="1"/>
  <c r="O22" i="4" s="1" a="1"/>
  <c r="O22" i="4" s="1"/>
  <c r="P22" i="4" s="1" a="1"/>
  <c r="P22" i="4" s="1"/>
  <c r="N38" i="4" a="1"/>
  <c r="N38" i="4" s="1"/>
  <c r="O38" i="4" s="1" a="1"/>
  <c r="O38" i="4" s="1"/>
  <c r="P38" i="4" s="1" a="1"/>
  <c r="P38" i="4" s="1"/>
  <c r="N27" i="4" a="1"/>
  <c r="N27" i="4" s="1"/>
  <c r="O27" i="4" s="1" a="1"/>
  <c r="O27" i="4" s="1"/>
  <c r="P27" i="4" s="1" a="1"/>
  <c r="P27" i="4" s="1"/>
  <c r="N39" i="4" a="1"/>
  <c r="N39" i="4" s="1"/>
  <c r="O39" i="4" s="1" a="1"/>
  <c r="O39" i="4" s="1"/>
  <c r="P39" i="4" s="1" a="1"/>
  <c r="P39" i="4" s="1"/>
  <c r="N8" i="4" a="1"/>
  <c r="N8" i="4" s="1"/>
  <c r="O8" i="4" s="1" a="1"/>
  <c r="O8" i="4" s="1"/>
  <c r="N24" i="4" a="1"/>
  <c r="N24" i="4" s="1"/>
  <c r="O24" i="4" s="1" a="1"/>
  <c r="O24" i="4" s="1"/>
  <c r="P24" i="4" s="1" a="1"/>
  <c r="P24" i="4" s="1"/>
  <c r="N40" i="4" a="1"/>
  <c r="N40" i="4" s="1"/>
  <c r="O40" i="4" s="1" a="1"/>
  <c r="O40" i="4" s="1"/>
  <c r="P40" i="4" s="1" a="1"/>
  <c r="P40" i="4" s="1"/>
  <c r="N9" i="4" a="1"/>
  <c r="N9" i="4" s="1"/>
  <c r="O9" i="4" s="1" a="1"/>
  <c r="O9" i="4" s="1"/>
  <c r="N25" i="4" a="1"/>
  <c r="N25" i="4" s="1"/>
  <c r="O25" i="4" s="1" a="1"/>
  <c r="O25" i="4" s="1"/>
  <c r="P25" i="4" s="1" a="1"/>
  <c r="P25" i="4" s="1"/>
  <c r="N41" i="4" a="1"/>
  <c r="N41" i="4" s="1"/>
  <c r="O41" i="4" s="1" a="1"/>
  <c r="O41" i="4" s="1"/>
  <c r="P41" i="4" s="1" a="1"/>
  <c r="P41" i="4" s="1"/>
  <c r="N10" i="4" a="1"/>
  <c r="N10" i="4" s="1"/>
  <c r="O10" i="4" s="1" a="1"/>
  <c r="O10" i="4" s="1"/>
  <c r="P10" i="4" s="1" a="1"/>
  <c r="P10" i="4" s="1"/>
  <c r="N26" i="4" a="1"/>
  <c r="N26" i="4" s="1"/>
  <c r="O26" i="4" s="1" a="1"/>
  <c r="O26" i="4" s="1"/>
  <c r="P26" i="4" s="1" a="1"/>
  <c r="P26" i="4" s="1"/>
  <c r="N42" i="4" a="1"/>
  <c r="N42" i="4" s="1"/>
  <c r="O42" i="4" s="1" a="1"/>
  <c r="O42" i="4" s="1"/>
  <c r="P42" i="4" s="1" a="1"/>
  <c r="P42" i="4" s="1"/>
  <c r="G41" i="4" a="1"/>
  <c r="G41" i="4" s="1"/>
  <c r="H41" i="4" s="1" a="1"/>
  <c r="H41" i="4" s="1"/>
  <c r="I41" i="4" s="1" a="1"/>
  <c r="I41" i="4" s="1"/>
  <c r="G34" i="4" a="1"/>
  <c r="G34" i="4" s="1"/>
  <c r="G7" i="4" a="1"/>
  <c r="G7" i="4" s="1"/>
  <c r="G38" i="4" a="1"/>
  <c r="G38" i="4" s="1"/>
  <c r="G4" i="4" a="1"/>
  <c r="G4" i="4" s="1"/>
  <c r="G20" i="4" a="1"/>
  <c r="G20" i="4" s="1"/>
  <c r="G36" i="4" a="1"/>
  <c r="G36" i="4" s="1"/>
  <c r="G5" i="4" a="1"/>
  <c r="G5" i="4" s="1"/>
  <c r="G21" i="4" a="1"/>
  <c r="G21" i="4" s="1"/>
  <c r="G27" i="4" a="1"/>
  <c r="G27" i="4" s="1"/>
  <c r="G18" i="4" a="1"/>
  <c r="G18" i="4" s="1"/>
  <c r="G23" i="4" a="1"/>
  <c r="G23" i="4" s="1"/>
  <c r="G12" i="4" a="1"/>
  <c r="G12" i="4" s="1"/>
  <c r="G29" i="4" a="1"/>
  <c r="G29" i="4" s="1"/>
  <c r="G2" i="4" a="1"/>
  <c r="G2" i="4" s="1"/>
  <c r="G35" i="4" a="1"/>
  <c r="G35" i="4" s="1"/>
  <c r="H35" i="4" s="1" a="1"/>
  <c r="H35" i="4" s="1"/>
  <c r="I35" i="4" s="1" a="1"/>
  <c r="I35" i="4" s="1"/>
  <c r="G31" i="4" a="1"/>
  <c r="G31" i="4" s="1"/>
  <c r="G37" i="4" a="1"/>
  <c r="G37" i="4" s="1"/>
  <c r="G16" i="4" a="1"/>
  <c r="G16" i="4" s="1"/>
  <c r="G33" i="4" a="1"/>
  <c r="G33" i="4" s="1"/>
  <c r="G30" i="4" a="1"/>
  <c r="G30" i="4" s="1"/>
  <c r="G43" i="4" a="1"/>
  <c r="G43" i="4" s="1"/>
  <c r="G26" i="4" a="1"/>
  <c r="G26" i="4" s="1"/>
  <c r="G10" i="4" a="1"/>
  <c r="G10" i="4" s="1"/>
  <c r="G39" i="4" a="1"/>
  <c r="G39" i="4" s="1"/>
  <c r="G8" i="4" a="1"/>
  <c r="G8" i="4" s="1"/>
  <c r="G24" i="4" a="1"/>
  <c r="G24" i="4" s="1"/>
  <c r="G40" i="4" a="1"/>
  <c r="G40" i="4" s="1"/>
  <c r="G9" i="4" a="1"/>
  <c r="G9" i="4" s="1"/>
  <c r="G25" i="4" a="1"/>
  <c r="G25" i="4" s="1"/>
  <c r="G14" i="4" a="1"/>
  <c r="G14" i="4" s="1"/>
  <c r="G42" i="4" a="1"/>
  <c r="G42" i="4" s="1"/>
  <c r="H42" i="4" s="1" a="1"/>
  <c r="H42" i="4" s="1"/>
  <c r="I42" i="4" s="1" a="1"/>
  <c r="I42" i="4" s="1"/>
  <c r="G6" i="4" a="1"/>
  <c r="G6" i="4" s="1"/>
  <c r="G3" i="4" a="1"/>
  <c r="G3" i="4" s="1"/>
  <c r="G28" i="4" a="1"/>
  <c r="G28" i="4" s="1"/>
  <c r="G13" i="4" a="1"/>
  <c r="G13" i="4" s="1"/>
  <c r="G11" i="4" a="1"/>
  <c r="G11" i="4" s="1"/>
  <c r="G22" i="4" a="1"/>
  <c r="G22" i="4" s="1"/>
  <c r="G19" i="4" a="1"/>
  <c r="G19" i="4" s="1"/>
  <c r="G32" i="4" a="1"/>
  <c r="G32" i="4" s="1"/>
  <c r="G17" i="4" a="1"/>
  <c r="G17" i="4" s="1"/>
  <c r="G15" i="4" a="1"/>
  <c r="G15" i="4" s="1"/>
  <c r="B2" i="13"/>
  <c r="T2" i="4" a="1"/>
  <c r="T2" i="4" s="1"/>
  <c r="S2" i="4"/>
  <c r="L2" i="4"/>
  <c r="P9" i="4" l="1" a="1"/>
  <c r="P9" i="4" s="1"/>
  <c r="P8" i="4" a="1"/>
  <c r="P8" i="4" s="1"/>
  <c r="U43" i="4" a="1"/>
  <c r="U43" i="4" s="1"/>
  <c r="V43" i="4" s="1" a="1"/>
  <c r="V43" i="4" s="1"/>
  <c r="W43" i="4" s="1" a="1"/>
  <c r="W43" i="4" s="1"/>
  <c r="U39" i="4" a="1"/>
  <c r="U39" i="4" s="1"/>
  <c r="V39" i="4" s="1" a="1"/>
  <c r="V39" i="4" s="1"/>
  <c r="W39" i="4" s="1" a="1"/>
  <c r="W39" i="4" s="1"/>
  <c r="U35" i="4" a="1"/>
  <c r="U35" i="4" s="1"/>
  <c r="V35" i="4" s="1" a="1"/>
  <c r="V35" i="4" s="1"/>
  <c r="W35" i="4" s="1" a="1"/>
  <c r="W35" i="4" s="1"/>
  <c r="U31" i="4" a="1"/>
  <c r="U31" i="4" s="1"/>
  <c r="V31" i="4" s="1" a="1"/>
  <c r="V31" i="4" s="1"/>
  <c r="W31" i="4" s="1" a="1"/>
  <c r="W31" i="4" s="1"/>
  <c r="U4" i="4" a="1"/>
  <c r="U4" i="4" s="1"/>
  <c r="V4" i="4" s="1" a="1"/>
  <c r="V4" i="4" s="1"/>
  <c r="W4" i="4" s="1" a="1"/>
  <c r="W4" i="4" s="1"/>
  <c r="U20" i="4" a="1"/>
  <c r="U20" i="4" s="1"/>
  <c r="V20" i="4" s="1" a="1"/>
  <c r="V20" i="4" s="1"/>
  <c r="W20" i="4" s="1" a="1"/>
  <c r="W20" i="4" s="1"/>
  <c r="U36" i="4" a="1"/>
  <c r="U36" i="4" s="1"/>
  <c r="V36" i="4" s="1" a="1"/>
  <c r="V36" i="4" s="1"/>
  <c r="W36" i="4" s="1" a="1"/>
  <c r="W36" i="4" s="1"/>
  <c r="U9" i="4" a="1"/>
  <c r="U9" i="4" s="1"/>
  <c r="V9" i="4" s="1" a="1"/>
  <c r="V9" i="4" s="1"/>
  <c r="W9" i="4" s="1" a="1"/>
  <c r="W9" i="4" s="1"/>
  <c r="U25" i="4" a="1"/>
  <c r="U25" i="4" s="1"/>
  <c r="V25" i="4" s="1" a="1"/>
  <c r="V25" i="4" s="1"/>
  <c r="W25" i="4" s="1" a="1"/>
  <c r="W25" i="4" s="1"/>
  <c r="U41" i="4" a="1"/>
  <c r="U41" i="4" s="1"/>
  <c r="V41" i="4" s="1" a="1"/>
  <c r="V41" i="4" s="1"/>
  <c r="W41" i="4" s="1" a="1"/>
  <c r="W41" i="4" s="1"/>
  <c r="U10" i="4" a="1"/>
  <c r="U10" i="4" s="1"/>
  <c r="V10" i="4" s="1" a="1"/>
  <c r="V10" i="4" s="1"/>
  <c r="W10" i="4" s="1" a="1"/>
  <c r="W10" i="4" s="1"/>
  <c r="U26" i="4" a="1"/>
  <c r="U26" i="4" s="1"/>
  <c r="V26" i="4" s="1" a="1"/>
  <c r="V26" i="4" s="1"/>
  <c r="W26" i="4" s="1" a="1"/>
  <c r="W26" i="4" s="1"/>
  <c r="U42" i="4" a="1"/>
  <c r="U42" i="4" s="1"/>
  <c r="V42" i="4" s="1" a="1"/>
  <c r="V42" i="4" s="1"/>
  <c r="W42" i="4" s="1" a="1"/>
  <c r="W42" i="4" s="1"/>
  <c r="U28" i="4" a="1"/>
  <c r="U28" i="4" s="1"/>
  <c r="V28" i="4" s="1" a="1"/>
  <c r="V28" i="4" s="1"/>
  <c r="W28" i="4" s="1" a="1"/>
  <c r="W28" i="4" s="1"/>
  <c r="U19" i="4" a="1"/>
  <c r="U19" i="4" s="1"/>
  <c r="V19" i="4" s="1" a="1"/>
  <c r="V19" i="4" s="1"/>
  <c r="W19" i="4" s="1" a="1"/>
  <c r="W19" i="4" s="1"/>
  <c r="U33" i="4" a="1"/>
  <c r="U33" i="4" s="1"/>
  <c r="V33" i="4" s="1" a="1"/>
  <c r="V33" i="4" s="1"/>
  <c r="W33" i="4" s="1" a="1"/>
  <c r="W33" i="4" s="1"/>
  <c r="U18" i="4" a="1"/>
  <c r="U18" i="4" s="1"/>
  <c r="V18" i="4" s="1" a="1"/>
  <c r="V18" i="4" s="1"/>
  <c r="W18" i="4" s="1" a="1"/>
  <c r="W18" i="4" s="1"/>
  <c r="U15" i="4" a="1"/>
  <c r="U15" i="4" s="1"/>
  <c r="V15" i="4" s="1" a="1"/>
  <c r="V15" i="4" s="1"/>
  <c r="W15" i="4" s="1" a="1"/>
  <c r="W15" i="4" s="1"/>
  <c r="U23" i="4" a="1"/>
  <c r="U23" i="4" s="1"/>
  <c r="V23" i="4" s="1" a="1"/>
  <c r="V23" i="4" s="1"/>
  <c r="W23" i="4" s="1" a="1"/>
  <c r="W23" i="4" s="1"/>
  <c r="U32" i="4" a="1"/>
  <c r="U32" i="4" s="1"/>
  <c r="V32" i="4" s="1" a="1"/>
  <c r="V32" i="4" s="1"/>
  <c r="W32" i="4" s="1" a="1"/>
  <c r="W32" i="4" s="1"/>
  <c r="U21" i="4" a="1"/>
  <c r="U21" i="4" s="1"/>
  <c r="V21" i="4" s="1" a="1"/>
  <c r="V21" i="4" s="1"/>
  <c r="W21" i="4" s="1" a="1"/>
  <c r="W21" i="4" s="1"/>
  <c r="U6" i="4" a="1"/>
  <c r="U6" i="4" s="1"/>
  <c r="V6" i="4" s="1" a="1"/>
  <c r="V6" i="4" s="1"/>
  <c r="W6" i="4" s="1" a="1"/>
  <c r="W6" i="4" s="1"/>
  <c r="U38" i="4" a="1"/>
  <c r="U38" i="4" s="1"/>
  <c r="V38" i="4" s="1" a="1"/>
  <c r="V38" i="4" s="1"/>
  <c r="W38" i="4" s="1" a="1"/>
  <c r="W38" i="4" s="1"/>
  <c r="U8" i="4" a="1"/>
  <c r="U8" i="4" s="1"/>
  <c r="V8" i="4" s="1" a="1"/>
  <c r="V8" i="4" s="1"/>
  <c r="W8" i="4" s="1" a="1"/>
  <c r="W8" i="4" s="1"/>
  <c r="U24" i="4" a="1"/>
  <c r="U24" i="4" s="1"/>
  <c r="V24" i="4" s="1" a="1"/>
  <c r="V24" i="4" s="1"/>
  <c r="W24" i="4" s="1" a="1"/>
  <c r="W24" i="4" s="1"/>
  <c r="U40" i="4" a="1"/>
  <c r="U40" i="4" s="1"/>
  <c r="V40" i="4" s="1" a="1"/>
  <c r="V40" i="4" s="1"/>
  <c r="W40" i="4" s="1" a="1"/>
  <c r="W40" i="4" s="1"/>
  <c r="U13" i="4" a="1"/>
  <c r="U13" i="4" s="1"/>
  <c r="V13" i="4" s="1" a="1"/>
  <c r="V13" i="4" s="1"/>
  <c r="W13" i="4" s="1" a="1"/>
  <c r="W13" i="4" s="1"/>
  <c r="U29" i="4" a="1"/>
  <c r="U29" i="4" s="1"/>
  <c r="V29" i="4" s="1" a="1"/>
  <c r="V29" i="4" s="1"/>
  <c r="W29" i="4" s="1" a="1"/>
  <c r="W29" i="4" s="1"/>
  <c r="U7" i="4" a="1"/>
  <c r="U7" i="4" s="1"/>
  <c r="V7" i="4" s="1" a="1"/>
  <c r="V7" i="4" s="1"/>
  <c r="W7" i="4" s="1" a="1"/>
  <c r="W7" i="4" s="1"/>
  <c r="U14" i="4" a="1"/>
  <c r="U14" i="4" s="1"/>
  <c r="V14" i="4" s="1" a="1"/>
  <c r="V14" i="4" s="1"/>
  <c r="W14" i="4" s="1" a="1"/>
  <c r="W14" i="4" s="1"/>
  <c r="U30" i="4" a="1"/>
  <c r="U30" i="4" s="1"/>
  <c r="V30" i="4" s="1" a="1"/>
  <c r="V30" i="4" s="1"/>
  <c r="W30" i="4" s="1" a="1"/>
  <c r="W30" i="4" s="1"/>
  <c r="U3" i="4" a="1"/>
  <c r="U3" i="4" s="1"/>
  <c r="V3" i="4" s="1" a="1"/>
  <c r="V3" i="4" s="1"/>
  <c r="W3" i="4" s="1" a="1"/>
  <c r="W3" i="4" s="1"/>
  <c r="U2" i="4" a="1"/>
  <c r="U2" i="4" s="1"/>
  <c r="V2" i="4" s="1" a="1"/>
  <c r="V2" i="4" s="1"/>
  <c r="W2" i="4" s="1" a="1"/>
  <c r="W2" i="4" s="1"/>
  <c r="U12" i="4" a="1"/>
  <c r="U12" i="4" s="1"/>
  <c r="V12" i="4" s="1" a="1"/>
  <c r="V12" i="4" s="1"/>
  <c r="W12" i="4" s="1" a="1"/>
  <c r="W12" i="4" s="1"/>
  <c r="U17" i="4" a="1"/>
  <c r="U17" i="4" s="1"/>
  <c r="V17" i="4" s="1" a="1"/>
  <c r="V17" i="4" s="1"/>
  <c r="W17" i="4" s="1" a="1"/>
  <c r="W17" i="4" s="1"/>
  <c r="U11" i="4" a="1"/>
  <c r="U11" i="4" s="1"/>
  <c r="V11" i="4" s="1" a="1"/>
  <c r="V11" i="4" s="1"/>
  <c r="W11" i="4" s="1" a="1"/>
  <c r="W11" i="4" s="1"/>
  <c r="U34" i="4" a="1"/>
  <c r="U34" i="4" s="1"/>
  <c r="V34" i="4" s="1" a="1"/>
  <c r="V34" i="4" s="1"/>
  <c r="W34" i="4" s="1" a="1"/>
  <c r="W34" i="4" s="1"/>
  <c r="U27" i="4" a="1"/>
  <c r="U27" i="4" s="1"/>
  <c r="V27" i="4" s="1" a="1"/>
  <c r="V27" i="4" s="1"/>
  <c r="W27" i="4" s="1" a="1"/>
  <c r="W27" i="4" s="1"/>
  <c r="U16" i="4" a="1"/>
  <c r="U16" i="4" s="1"/>
  <c r="V16" i="4" s="1" a="1"/>
  <c r="V16" i="4" s="1"/>
  <c r="W16" i="4" s="1" a="1"/>
  <c r="W16" i="4" s="1"/>
  <c r="U5" i="4" a="1"/>
  <c r="U5" i="4" s="1"/>
  <c r="V5" i="4" s="1" a="1"/>
  <c r="V5" i="4" s="1"/>
  <c r="W5" i="4" s="1" a="1"/>
  <c r="W5" i="4" s="1"/>
  <c r="U37" i="4" a="1"/>
  <c r="U37" i="4" s="1"/>
  <c r="V37" i="4" s="1" a="1"/>
  <c r="V37" i="4" s="1"/>
  <c r="W37" i="4" s="1" a="1"/>
  <c r="W37" i="4" s="1"/>
  <c r="U22" i="4" a="1"/>
  <c r="U22" i="4" s="1"/>
  <c r="V22" i="4" s="1" a="1"/>
  <c r="V22" i="4" s="1"/>
  <c r="W22" i="4" s="1" a="1"/>
  <c r="W22" i="4" s="1"/>
  <c r="H22" i="4" a="1"/>
  <c r="H22" i="4" s="1"/>
  <c r="I22" i="4" s="1" a="1"/>
  <c r="I22" i="4" s="1"/>
  <c r="H6" i="4" a="1"/>
  <c r="H6" i="4" s="1"/>
  <c r="I6" i="4" s="1" a="1"/>
  <c r="I6" i="4" s="1"/>
  <c r="H40" i="4" a="1"/>
  <c r="H40" i="4" s="1"/>
  <c r="I40" i="4" s="1" a="1"/>
  <c r="I40" i="4" s="1"/>
  <c r="H10" i="4" a="1"/>
  <c r="H10" i="4" s="1"/>
  <c r="I10" i="4" s="1" a="1"/>
  <c r="I10" i="4" s="1"/>
  <c r="H33" i="4" a="1"/>
  <c r="H33" i="4" s="1"/>
  <c r="I33" i="4" s="1" a="1"/>
  <c r="I33" i="4" s="1"/>
  <c r="H23" i="4" a="1"/>
  <c r="H23" i="4" s="1"/>
  <c r="I23" i="4" s="1" a="1"/>
  <c r="I23" i="4" s="1"/>
  <c r="H5" i="4" a="1"/>
  <c r="H5" i="4" s="1"/>
  <c r="I5" i="4" s="1" a="1"/>
  <c r="I5" i="4" s="1"/>
  <c r="H38" i="4" a="1"/>
  <c r="H38" i="4" s="1"/>
  <c r="I38" i="4" s="1" a="1"/>
  <c r="I38" i="4" s="1"/>
  <c r="H17" i="4" a="1"/>
  <c r="H17" i="4" s="1"/>
  <c r="I17" i="4" s="1" a="1"/>
  <c r="I17" i="4" s="1"/>
  <c r="H9" i="4" a="1"/>
  <c r="H9" i="4" s="1"/>
  <c r="I9" i="4" s="1" a="1"/>
  <c r="I9" i="4" s="1"/>
  <c r="H39" i="4" a="1"/>
  <c r="H39" i="4" s="1"/>
  <c r="I39" i="4" s="1" a="1"/>
  <c r="I39" i="4" s="1"/>
  <c r="H12" i="4" a="1"/>
  <c r="H12" i="4" s="1"/>
  <c r="I12" i="4" s="1" a="1"/>
  <c r="I12" i="4" s="1"/>
  <c r="H32" i="4" a="1"/>
  <c r="H32" i="4" s="1"/>
  <c r="I32" i="4" s="1" a="1"/>
  <c r="I32" i="4" s="1"/>
  <c r="H13" i="4" a="1"/>
  <c r="H13" i="4" s="1"/>
  <c r="I13" i="4" s="1" a="1"/>
  <c r="I13" i="4" s="1"/>
  <c r="H19" i="4" a="1"/>
  <c r="H19" i="4" s="1"/>
  <c r="I19" i="4" s="1" a="1"/>
  <c r="I19" i="4" s="1"/>
  <c r="H28" i="4" a="1"/>
  <c r="H28" i="4" s="1"/>
  <c r="I28" i="4" s="1" a="1"/>
  <c r="I28" i="4" s="1"/>
  <c r="H14" i="4" a="1"/>
  <c r="H14" i="4" s="1"/>
  <c r="I14" i="4" s="1" a="1"/>
  <c r="I14" i="4" s="1"/>
  <c r="H24" i="4" a="1"/>
  <c r="H24" i="4" s="1"/>
  <c r="I24" i="4" s="1" a="1"/>
  <c r="I24" i="4" s="1"/>
  <c r="H26" i="4" a="1"/>
  <c r="H26" i="4" s="1"/>
  <c r="I26" i="4" s="1" a="1"/>
  <c r="I26" i="4" s="1"/>
  <c r="H16" i="4" a="1"/>
  <c r="H16" i="4" s="1"/>
  <c r="I16" i="4" s="1" a="1"/>
  <c r="I16" i="4" s="1"/>
  <c r="H2" i="4" a="1"/>
  <c r="H2" i="4" s="1"/>
  <c r="H18" i="4" a="1"/>
  <c r="H18" i="4" s="1"/>
  <c r="I18" i="4" s="1" a="1"/>
  <c r="I18" i="4" s="1"/>
  <c r="H36" i="4" a="1"/>
  <c r="H36" i="4" s="1"/>
  <c r="I36" i="4" s="1" a="1"/>
  <c r="I36" i="4" s="1"/>
  <c r="H7" i="4" a="1"/>
  <c r="H7" i="4" s="1"/>
  <c r="I7" i="4" s="1" a="1"/>
  <c r="I7" i="4" s="1"/>
  <c r="H15" i="4" a="1"/>
  <c r="H15" i="4" s="1"/>
  <c r="I15" i="4" s="1" a="1"/>
  <c r="I15" i="4" s="1"/>
  <c r="H3" i="4" a="1"/>
  <c r="H3" i="4" s="1"/>
  <c r="H25" i="4" a="1"/>
  <c r="H25" i="4" s="1"/>
  <c r="I25" i="4" s="1" a="1"/>
  <c r="I25" i="4" s="1"/>
  <c r="H8" i="4" a="1"/>
  <c r="H8" i="4" s="1"/>
  <c r="I8" i="4" s="1" a="1"/>
  <c r="I8" i="4" s="1"/>
  <c r="H43" i="4" a="1"/>
  <c r="H43" i="4" s="1"/>
  <c r="I43" i="4" s="1" a="1"/>
  <c r="I43" i="4" s="1"/>
  <c r="H37" i="4" a="1"/>
  <c r="H37" i="4" s="1"/>
  <c r="I37" i="4" s="1" a="1"/>
  <c r="I37" i="4" s="1"/>
  <c r="H29" i="4" a="1"/>
  <c r="H29" i="4" s="1"/>
  <c r="I29" i="4" s="1" a="1"/>
  <c r="I29" i="4" s="1"/>
  <c r="H27" i="4" a="1"/>
  <c r="H27" i="4" s="1"/>
  <c r="I27" i="4" s="1" a="1"/>
  <c r="I27" i="4" s="1"/>
  <c r="H20" i="4" a="1"/>
  <c r="H20" i="4" s="1"/>
  <c r="I20" i="4" s="1" a="1"/>
  <c r="I20" i="4" s="1"/>
  <c r="H34" i="4" a="1"/>
  <c r="H34" i="4" s="1"/>
  <c r="I34" i="4" s="1" a="1"/>
  <c r="I34" i="4" s="1"/>
  <c r="H11" i="4" a="1"/>
  <c r="H11" i="4" s="1"/>
  <c r="I11" i="4" s="1" a="1"/>
  <c r="I11" i="4" s="1"/>
  <c r="H30" i="4" a="1"/>
  <c r="H30" i="4" s="1"/>
  <c r="I30" i="4" s="1" a="1"/>
  <c r="I30" i="4" s="1"/>
  <c r="H31" i="4" a="1"/>
  <c r="H31" i="4" s="1"/>
  <c r="I31" i="4" s="1" a="1"/>
  <c r="I31" i="4" s="1"/>
  <c r="H21" i="4" a="1"/>
  <c r="H21" i="4" s="1"/>
  <c r="I21" i="4" s="1" a="1"/>
  <c r="I21" i="4" s="1"/>
  <c r="H4" i="4" a="1"/>
  <c r="H4" i="4" s="1"/>
  <c r="I4" i="4" s="1" a="1"/>
  <c r="I4" i="4" s="1"/>
  <c r="Z2" i="4" a="1"/>
  <c r="Z2" i="4" s="1"/>
  <c r="AA2" i="4" a="1"/>
  <c r="AA2" i="4" s="1"/>
  <c r="AB39" i="4" l="1" a="1"/>
  <c r="AB39" i="4" s="1"/>
  <c r="AC39" i="4" s="1" a="1"/>
  <c r="AC39" i="4" s="1"/>
  <c r="AD39" i="4" s="1" a="1"/>
  <c r="AD39" i="4" s="1"/>
  <c r="AB43" i="4" a="1"/>
  <c r="AB43" i="4" s="1"/>
  <c r="AC43" i="4" s="1" a="1"/>
  <c r="AC43" i="4" s="1"/>
  <c r="AD43" i="4" s="1" a="1"/>
  <c r="AD43" i="4" s="1"/>
  <c r="AB36" i="4" a="1"/>
  <c r="AB36" i="4" s="1"/>
  <c r="AC36" i="4" s="1" a="1"/>
  <c r="AC36" i="4" s="1"/>
  <c r="AD36" i="4" s="1" a="1"/>
  <c r="AD36" i="4" s="1"/>
  <c r="AB23" i="4" a="1"/>
  <c r="AB23" i="4" s="1"/>
  <c r="AC23" i="4" s="1" a="1"/>
  <c r="AC23" i="4" s="1"/>
  <c r="AD23" i="4" s="1" a="1"/>
  <c r="AD23" i="4" s="1"/>
  <c r="AB19" i="4" a="1"/>
  <c r="AB19" i="4" s="1"/>
  <c r="AC19" i="4" s="1" a="1"/>
  <c r="AC19" i="4" s="1"/>
  <c r="AD19" i="4" s="1" a="1"/>
  <c r="AD19" i="4" s="1"/>
  <c r="AB29" i="4" a="1"/>
  <c r="AB29" i="4" s="1"/>
  <c r="AC29" i="4" s="1" a="1"/>
  <c r="AC29" i="4" s="1"/>
  <c r="AD29" i="4" s="1" a="1"/>
  <c r="AD29" i="4" s="1"/>
  <c r="AB3" i="4" a="1"/>
  <c r="AB3" i="4" s="1"/>
  <c r="AC3" i="4" s="1" a="1"/>
  <c r="AC3" i="4" s="1"/>
  <c r="AD3" i="4" s="1" a="1"/>
  <c r="AD3" i="4" s="1"/>
  <c r="AB4" i="4" a="1"/>
  <c r="AB4" i="4" s="1"/>
  <c r="AC4" i="4" s="1" a="1"/>
  <c r="AC4" i="4" s="1"/>
  <c r="AD4" i="4" s="1" a="1"/>
  <c r="AD4" i="4" s="1"/>
  <c r="AB6" i="4" a="1"/>
  <c r="AB6" i="4" s="1"/>
  <c r="AC6" i="4" s="1" a="1"/>
  <c r="AC6" i="4" s="1"/>
  <c r="AD6" i="4" s="1" a="1"/>
  <c r="AD6" i="4" s="1"/>
  <c r="AB24" i="4" a="1"/>
  <c r="AB24" i="4" s="1"/>
  <c r="AC24" i="4" s="1" a="1"/>
  <c r="AC24" i="4" s="1"/>
  <c r="AD24" i="4" s="1" a="1"/>
  <c r="AD24" i="4" s="1"/>
  <c r="AB32" i="4" a="1"/>
  <c r="AB32" i="4" s="1"/>
  <c r="AC32" i="4" s="1" a="1"/>
  <c r="AC32" i="4" s="1"/>
  <c r="AD32" i="4" s="1" a="1"/>
  <c r="AD32" i="4" s="1"/>
  <c r="AB40" i="4" a="1"/>
  <c r="AB40" i="4" s="1"/>
  <c r="AC40" i="4" s="1" a="1"/>
  <c r="AC40" i="4" s="1"/>
  <c r="AD40" i="4" s="1" a="1"/>
  <c r="AD40" i="4" s="1"/>
  <c r="AB2" i="4" a="1"/>
  <c r="AB2" i="4" s="1"/>
  <c r="AC2" i="4" s="1" a="1"/>
  <c r="AC2" i="4" s="1"/>
  <c r="AD2" i="4" s="1" a="1"/>
  <c r="AD2" i="4" s="1"/>
  <c r="AB7" i="4" a="1"/>
  <c r="AB7" i="4" s="1"/>
  <c r="AC7" i="4" s="1" a="1"/>
  <c r="AC7" i="4" s="1"/>
  <c r="AD7" i="4" s="1" a="1"/>
  <c r="AD7" i="4" s="1"/>
  <c r="AB14" i="4" a="1"/>
  <c r="AB14" i="4" s="1"/>
  <c r="AC14" i="4" s="1" a="1"/>
  <c r="AC14" i="4" s="1"/>
  <c r="AD14" i="4" s="1" a="1"/>
  <c r="AD14" i="4" s="1"/>
  <c r="AB33" i="4" a="1"/>
  <c r="AB33" i="4" s="1"/>
  <c r="AC33" i="4" s="1" a="1"/>
  <c r="AC33" i="4" s="1"/>
  <c r="AD33" i="4" s="1" a="1"/>
  <c r="AD33" i="4" s="1"/>
  <c r="AB31" i="4" a="1"/>
  <c r="AB31" i="4" s="1"/>
  <c r="AC31" i="4" s="1" a="1"/>
  <c r="AC31" i="4" s="1"/>
  <c r="AD31" i="4" s="1" a="1"/>
  <c r="AD31" i="4" s="1"/>
  <c r="AB11" i="4" a="1"/>
  <c r="AB11" i="4" s="1"/>
  <c r="AC11" i="4" s="1" a="1"/>
  <c r="AC11" i="4" s="1"/>
  <c r="AD11" i="4" s="1" a="1"/>
  <c r="AD11" i="4" s="1"/>
  <c r="AB9" i="4" a="1"/>
  <c r="AB9" i="4" s="1"/>
  <c r="AC9" i="4" s="1" a="1"/>
  <c r="AC9" i="4" s="1"/>
  <c r="AD9" i="4" s="1" a="1"/>
  <c r="AD9" i="4" s="1"/>
  <c r="AB25" i="4" a="1"/>
  <c r="AB25" i="4" s="1"/>
  <c r="AC25" i="4" s="1" a="1"/>
  <c r="AC25" i="4" s="1"/>
  <c r="AD25" i="4" s="1" a="1"/>
  <c r="AD25" i="4" s="1"/>
  <c r="AB37" i="4" a="1"/>
  <c r="AB37" i="4" s="1"/>
  <c r="AC37" i="4" s="1" a="1"/>
  <c r="AC37" i="4" s="1"/>
  <c r="AD37" i="4" s="1" a="1"/>
  <c r="AD37" i="4" s="1"/>
  <c r="AB41" i="4" a="1"/>
  <c r="AB41" i="4" s="1"/>
  <c r="AC41" i="4" s="1" a="1"/>
  <c r="AC41" i="4" s="1"/>
  <c r="AD41" i="4" s="1" a="1"/>
  <c r="AD41" i="4" s="1"/>
  <c r="AB34" i="4" a="1"/>
  <c r="AB34" i="4" s="1"/>
  <c r="AC34" i="4" s="1" a="1"/>
  <c r="AC34" i="4" s="1"/>
  <c r="AD34" i="4" s="1" a="1"/>
  <c r="AD34" i="4" s="1"/>
  <c r="AB30" i="4" a="1"/>
  <c r="AB30" i="4" s="1"/>
  <c r="AC30" i="4" s="1" a="1"/>
  <c r="AC30" i="4" s="1"/>
  <c r="AD30" i="4" s="1" a="1"/>
  <c r="AD30" i="4" s="1"/>
  <c r="AB26" i="4" a="1"/>
  <c r="AB26" i="4" s="1"/>
  <c r="AC26" i="4" s="1" a="1"/>
  <c r="AC26" i="4" s="1"/>
  <c r="AD26" i="4" s="1" a="1"/>
  <c r="AD26" i="4" s="1"/>
  <c r="AB28" i="4" a="1"/>
  <c r="AB28" i="4" s="1"/>
  <c r="AC28" i="4" s="1" a="1"/>
  <c r="AC28" i="4" s="1"/>
  <c r="AD28" i="4" s="1" a="1"/>
  <c r="AD28" i="4" s="1"/>
  <c r="AB5" i="4" a="1"/>
  <c r="AB5" i="4" s="1"/>
  <c r="AC5" i="4" s="1" a="1"/>
  <c r="AC5" i="4" s="1"/>
  <c r="AD5" i="4" s="1" a="1"/>
  <c r="AD5" i="4" s="1"/>
  <c r="AB8" i="4" a="1"/>
  <c r="AB8" i="4" s="1"/>
  <c r="AC8" i="4" s="1" a="1"/>
  <c r="AC8" i="4" s="1"/>
  <c r="AD8" i="4" s="1" a="1"/>
  <c r="AD8" i="4" s="1"/>
  <c r="AB10" i="4" a="1"/>
  <c r="AB10" i="4" s="1"/>
  <c r="AC10" i="4" s="1" a="1"/>
  <c r="AC10" i="4" s="1"/>
  <c r="AD10" i="4" s="1" a="1"/>
  <c r="AD10" i="4" s="1"/>
  <c r="AB17" i="4" a="1"/>
  <c r="AB17" i="4" s="1"/>
  <c r="AC17" i="4" s="1" a="1"/>
  <c r="AC17" i="4" s="1"/>
  <c r="AD17" i="4" s="1" a="1"/>
  <c r="AD17" i="4" s="1"/>
  <c r="AB35" i="4" a="1"/>
  <c r="AB35" i="4" s="1"/>
  <c r="AC35" i="4" s="1" a="1"/>
  <c r="AC35" i="4" s="1"/>
  <c r="AD35" i="4" s="1" a="1"/>
  <c r="AD35" i="4" s="1"/>
  <c r="AB22" i="4" a="1"/>
  <c r="AB22" i="4" s="1"/>
  <c r="AC22" i="4" s="1" a="1"/>
  <c r="AC22" i="4" s="1"/>
  <c r="AD22" i="4" s="1" a="1"/>
  <c r="AD22" i="4" s="1"/>
  <c r="AB27" i="4" a="1"/>
  <c r="AB27" i="4" s="1"/>
  <c r="AC27" i="4" s="1" a="1"/>
  <c r="AC27" i="4" s="1"/>
  <c r="AD27" i="4" s="1" a="1"/>
  <c r="AD27" i="4" s="1"/>
  <c r="AB21" i="4" a="1"/>
  <c r="AB21" i="4" s="1"/>
  <c r="AC21" i="4" s="1" a="1"/>
  <c r="AC21" i="4" s="1"/>
  <c r="AD21" i="4" s="1" a="1"/>
  <c r="AD21" i="4" s="1"/>
  <c r="AB12" i="4" a="1"/>
  <c r="AB12" i="4" s="1"/>
  <c r="AC12" i="4" s="1" a="1"/>
  <c r="AC12" i="4" s="1"/>
  <c r="AD12" i="4" s="1" a="1"/>
  <c r="AD12" i="4" s="1"/>
  <c r="AB15" i="4" a="1"/>
  <c r="AB15" i="4" s="1"/>
  <c r="AC15" i="4" s="1" a="1"/>
  <c r="AC15" i="4" s="1"/>
  <c r="AD15" i="4" s="1" a="1"/>
  <c r="AD15" i="4" s="1"/>
  <c r="AB42" i="4" a="1"/>
  <c r="AB42" i="4" s="1"/>
  <c r="AC42" i="4" s="1" a="1"/>
  <c r="AC42" i="4" s="1"/>
  <c r="AD42" i="4" s="1" a="1"/>
  <c r="AD42" i="4" s="1"/>
  <c r="AB38" i="4" a="1"/>
  <c r="AB38" i="4" s="1"/>
  <c r="AC38" i="4" s="1" a="1"/>
  <c r="AC38" i="4" s="1"/>
  <c r="AD38" i="4" s="1" a="1"/>
  <c r="AD38" i="4" s="1"/>
  <c r="AB18" i="4" a="1"/>
  <c r="AB18" i="4" s="1"/>
  <c r="AC18" i="4" s="1" a="1"/>
  <c r="AC18" i="4" s="1"/>
  <c r="AD18" i="4" s="1" a="1"/>
  <c r="AD18" i="4" s="1"/>
  <c r="AB20" i="4" a="1"/>
  <c r="AB20" i="4" s="1"/>
  <c r="AC20" i="4" s="1" a="1"/>
  <c r="AC20" i="4" s="1"/>
  <c r="AD20" i="4" s="1" a="1"/>
  <c r="AD20" i="4" s="1"/>
  <c r="AB16" i="4" a="1"/>
  <c r="AB16" i="4" s="1"/>
  <c r="AC16" i="4" s="1" a="1"/>
  <c r="AC16" i="4" s="1"/>
  <c r="AD16" i="4" s="1" a="1"/>
  <c r="AD16" i="4" s="1"/>
  <c r="AB13" i="4" a="1"/>
  <c r="AB13" i="4" s="1"/>
  <c r="AC13" i="4" s="1" a="1"/>
  <c r="AC13" i="4" s="1"/>
  <c r="AD13" i="4" s="1" a="1"/>
  <c r="AD13" i="4" s="1"/>
  <c r="AO2" i="4" a="1"/>
  <c r="AO2" i="4" s="1"/>
  <c r="AN2" i="4"/>
  <c r="AH2" i="4" a="1"/>
  <c r="AH2" i="4" s="1"/>
  <c r="AG2" i="4"/>
  <c r="AP40" i="4" l="1" a="1"/>
  <c r="AP40" i="4" s="1"/>
  <c r="AQ40" i="4" s="1" a="1"/>
  <c r="AQ40" i="4" s="1"/>
  <c r="AR40" i="4" s="1" a="1"/>
  <c r="AR40" i="4" s="1"/>
  <c r="AP42" i="4" a="1"/>
  <c r="AP42" i="4" s="1"/>
  <c r="AQ42" i="4" s="1" a="1"/>
  <c r="AQ42" i="4" s="1"/>
  <c r="AR42" i="4" s="1" a="1"/>
  <c r="AR42" i="4" s="1"/>
  <c r="AP41" i="4" a="1"/>
  <c r="AP41" i="4" s="1"/>
  <c r="AQ41" i="4" s="1" a="1"/>
  <c r="AQ41" i="4" s="1"/>
  <c r="AR41" i="4" s="1" a="1"/>
  <c r="AR41" i="4" s="1"/>
  <c r="AP12" i="4" a="1"/>
  <c r="AP12" i="4" s="1"/>
  <c r="AQ12" i="4" s="1" a="1"/>
  <c r="AQ12" i="4" s="1"/>
  <c r="AR12" i="4" s="1" a="1"/>
  <c r="AR12" i="4" s="1"/>
  <c r="AP28" i="4" a="1"/>
  <c r="AP28" i="4" s="1"/>
  <c r="AQ28" i="4" s="1" a="1"/>
  <c r="AQ28" i="4" s="1"/>
  <c r="AR28" i="4" s="1" a="1"/>
  <c r="AR28" i="4" s="1"/>
  <c r="AP9" i="4" a="1"/>
  <c r="AP9" i="4" s="1"/>
  <c r="AQ9" i="4" s="1" a="1"/>
  <c r="AQ9" i="4" s="1"/>
  <c r="AR9" i="4" s="1" a="1"/>
  <c r="AR9" i="4" s="1"/>
  <c r="AP25" i="4" a="1"/>
  <c r="AP25" i="4" s="1"/>
  <c r="AQ25" i="4" s="1" a="1"/>
  <c r="AQ25" i="4" s="1"/>
  <c r="AR25" i="4" s="1" a="1"/>
  <c r="AR25" i="4" s="1"/>
  <c r="AP10" i="4" a="1"/>
  <c r="AP10" i="4" s="1"/>
  <c r="AQ10" i="4" s="1" a="1"/>
  <c r="AQ10" i="4" s="1"/>
  <c r="AR10" i="4" s="1" a="1"/>
  <c r="AR10" i="4" s="1"/>
  <c r="AP26" i="4" a="1"/>
  <c r="AP26" i="4" s="1"/>
  <c r="AQ26" i="4" s="1" a="1"/>
  <c r="AQ26" i="4" s="1"/>
  <c r="AR26" i="4" s="1" a="1"/>
  <c r="AR26" i="4" s="1"/>
  <c r="AP15" i="4" a="1"/>
  <c r="AP15" i="4" s="1"/>
  <c r="AQ15" i="4" s="1" a="1"/>
  <c r="AQ15" i="4" s="1"/>
  <c r="AR15" i="4" s="1" a="1"/>
  <c r="AR15" i="4" s="1"/>
  <c r="AP33" i="4" a="1"/>
  <c r="AP33" i="4" s="1"/>
  <c r="AQ33" i="4" s="1" a="1"/>
  <c r="AQ33" i="4" s="1"/>
  <c r="AR33" i="4" s="1" a="1"/>
  <c r="AR33" i="4" s="1"/>
  <c r="AP4" i="4" a="1"/>
  <c r="AP4" i="4" s="1"/>
  <c r="AQ4" i="4" s="1" a="1"/>
  <c r="AQ4" i="4" s="1"/>
  <c r="AR4" i="4" s="1" a="1"/>
  <c r="AR4" i="4" s="1"/>
  <c r="AP2" i="4" a="1"/>
  <c r="AP2" i="4" s="1"/>
  <c r="AQ2" i="4" s="1" a="1"/>
  <c r="AQ2" i="4" s="1"/>
  <c r="AR2" i="4" s="1" a="1"/>
  <c r="AR2" i="4" s="1"/>
  <c r="AP27" i="4" a="1"/>
  <c r="AP27" i="4" s="1"/>
  <c r="AQ27" i="4" s="1" a="1"/>
  <c r="AQ27" i="4" s="1"/>
  <c r="AR27" i="4" s="1" a="1"/>
  <c r="AR27" i="4" s="1"/>
  <c r="AP3" i="4" a="1"/>
  <c r="AP3" i="4" s="1"/>
  <c r="AQ3" i="4" s="1" a="1"/>
  <c r="AQ3" i="4" s="1"/>
  <c r="AR3" i="4" s="1" a="1"/>
  <c r="AR3" i="4" s="1"/>
  <c r="AP36" i="4" a="1"/>
  <c r="AP36" i="4" s="1"/>
  <c r="AQ36" i="4" s="1" a="1"/>
  <c r="AQ36" i="4" s="1"/>
  <c r="AR36" i="4" s="1" a="1"/>
  <c r="AR36" i="4" s="1"/>
  <c r="AP39" i="4" a="1"/>
  <c r="AP39" i="4" s="1"/>
  <c r="AQ39" i="4" s="1" a="1"/>
  <c r="AQ39" i="4" s="1"/>
  <c r="AR39" i="4" s="1" a="1"/>
  <c r="AR39" i="4" s="1"/>
  <c r="AP24" i="4" a="1"/>
  <c r="AP24" i="4" s="1"/>
  <c r="AQ24" i="4" s="1" a="1"/>
  <c r="AQ24" i="4" s="1"/>
  <c r="AR24" i="4" s="1" a="1"/>
  <c r="AR24" i="4" s="1"/>
  <c r="AP21" i="4" a="1"/>
  <c r="AP21" i="4" s="1"/>
  <c r="AQ21" i="4" s="1" a="1"/>
  <c r="AQ21" i="4" s="1"/>
  <c r="AR21" i="4" s="1" a="1"/>
  <c r="AR21" i="4" s="1"/>
  <c r="AP22" i="4" a="1"/>
  <c r="AP22" i="4" s="1"/>
  <c r="AQ22" i="4" s="1" a="1"/>
  <c r="AQ22" i="4" s="1"/>
  <c r="AR22" i="4" s="1" a="1"/>
  <c r="AR22" i="4" s="1"/>
  <c r="AP31" i="4" a="1"/>
  <c r="AP31" i="4" s="1"/>
  <c r="AQ31" i="4" s="1" a="1"/>
  <c r="AQ31" i="4" s="1"/>
  <c r="AR31" i="4" s="1" a="1"/>
  <c r="AR31" i="4" s="1"/>
  <c r="AP32" i="4" a="1"/>
  <c r="AP32" i="4" s="1"/>
  <c r="AQ32" i="4" s="1" a="1"/>
  <c r="AQ32" i="4" s="1"/>
  <c r="AR32" i="4" s="1" a="1"/>
  <c r="AR32" i="4" s="1"/>
  <c r="AP38" i="4" a="1"/>
  <c r="AP38" i="4" s="1"/>
  <c r="AQ38" i="4" s="1" a="1"/>
  <c r="AQ38" i="4" s="1"/>
  <c r="AR38" i="4" s="1" a="1"/>
  <c r="AR38" i="4" s="1"/>
  <c r="AP37" i="4" a="1"/>
  <c r="AP37" i="4" s="1"/>
  <c r="AQ37" i="4" s="1" a="1"/>
  <c r="AQ37" i="4" s="1"/>
  <c r="AR37" i="4" s="1" a="1"/>
  <c r="AR37" i="4" s="1"/>
  <c r="AP16" i="4" a="1"/>
  <c r="AP16" i="4" s="1"/>
  <c r="AQ16" i="4" s="1" a="1"/>
  <c r="AQ16" i="4" s="1"/>
  <c r="AR16" i="4" s="1" a="1"/>
  <c r="AR16" i="4" s="1"/>
  <c r="AP7" i="4" a="1"/>
  <c r="AP7" i="4" s="1"/>
  <c r="AQ7" i="4" s="1" a="1"/>
  <c r="AQ7" i="4" s="1"/>
  <c r="AR7" i="4" s="1" a="1"/>
  <c r="AR7" i="4" s="1"/>
  <c r="AP13" i="4" a="1"/>
  <c r="AP13" i="4" s="1"/>
  <c r="AQ13" i="4" s="1" a="1"/>
  <c r="AQ13" i="4" s="1"/>
  <c r="AR13" i="4" s="1" a="1"/>
  <c r="AR13" i="4" s="1"/>
  <c r="AP29" i="4" a="1"/>
  <c r="AP29" i="4" s="1"/>
  <c r="AQ29" i="4" s="1" a="1"/>
  <c r="AQ29" i="4" s="1"/>
  <c r="AR29" i="4" s="1" a="1"/>
  <c r="AR29" i="4" s="1"/>
  <c r="AP14" i="4" a="1"/>
  <c r="AP14" i="4" s="1"/>
  <c r="AQ14" i="4" s="1" a="1"/>
  <c r="AQ14" i="4" s="1"/>
  <c r="AR14" i="4" s="1" a="1"/>
  <c r="AR14" i="4" s="1"/>
  <c r="AP30" i="4" a="1"/>
  <c r="AP30" i="4" s="1"/>
  <c r="AQ30" i="4" s="1" a="1"/>
  <c r="AQ30" i="4" s="1"/>
  <c r="AR30" i="4" s="1" a="1"/>
  <c r="AR30" i="4" s="1"/>
  <c r="AP19" i="4" a="1"/>
  <c r="AP19" i="4" s="1"/>
  <c r="AQ19" i="4" s="1" a="1"/>
  <c r="AQ19" i="4" s="1"/>
  <c r="AR19" i="4" s="1" a="1"/>
  <c r="AR19" i="4" s="1"/>
  <c r="AP35" i="4" a="1"/>
  <c r="AP35" i="4" s="1"/>
  <c r="AQ35" i="4" s="1" a="1"/>
  <c r="AQ35" i="4" s="1"/>
  <c r="AR35" i="4" s="1" a="1"/>
  <c r="AR35" i="4" s="1"/>
  <c r="AP34" i="4" a="1"/>
  <c r="AP34" i="4" s="1"/>
  <c r="AQ34" i="4" s="1" a="1"/>
  <c r="AQ34" i="4" s="1"/>
  <c r="AR34" i="4" s="1" a="1"/>
  <c r="AR34" i="4" s="1"/>
  <c r="AP20" i="4" a="1"/>
  <c r="AP20" i="4" s="1"/>
  <c r="AQ20" i="4" s="1" a="1"/>
  <c r="AQ20" i="4" s="1"/>
  <c r="AR20" i="4" s="1" a="1"/>
  <c r="AR20" i="4" s="1"/>
  <c r="AP17" i="4" a="1"/>
  <c r="AP17" i="4" s="1"/>
  <c r="AQ17" i="4" s="1" a="1"/>
  <c r="AQ17" i="4" s="1"/>
  <c r="AR17" i="4" s="1" a="1"/>
  <c r="AR17" i="4" s="1"/>
  <c r="AP18" i="4" a="1"/>
  <c r="AP18" i="4" s="1"/>
  <c r="AQ18" i="4" s="1" a="1"/>
  <c r="AQ18" i="4" s="1"/>
  <c r="AR18" i="4" s="1" a="1"/>
  <c r="AR18" i="4" s="1"/>
  <c r="AP23" i="4" a="1"/>
  <c r="AP23" i="4" s="1"/>
  <c r="AQ23" i="4" s="1" a="1"/>
  <c r="AQ23" i="4" s="1"/>
  <c r="AR23" i="4" s="1" a="1"/>
  <c r="AR23" i="4" s="1"/>
  <c r="AP43" i="4" a="1"/>
  <c r="AP43" i="4" s="1"/>
  <c r="AQ43" i="4" s="1" a="1"/>
  <c r="AQ43" i="4" s="1"/>
  <c r="AR43" i="4" s="1" a="1"/>
  <c r="AR43" i="4" s="1"/>
  <c r="AP8" i="4" a="1"/>
  <c r="AP8" i="4" s="1"/>
  <c r="AQ8" i="4" s="1" a="1"/>
  <c r="AQ8" i="4" s="1"/>
  <c r="AR8" i="4" s="1" a="1"/>
  <c r="AR8" i="4" s="1"/>
  <c r="AP5" i="4" a="1"/>
  <c r="AP5" i="4" s="1"/>
  <c r="AQ5" i="4" s="1" a="1"/>
  <c r="AQ5" i="4" s="1"/>
  <c r="AR5" i="4" s="1" a="1"/>
  <c r="AR5" i="4" s="1"/>
  <c r="AP6" i="4" a="1"/>
  <c r="AP6" i="4" s="1"/>
  <c r="AQ6" i="4" s="1" a="1"/>
  <c r="AQ6" i="4" s="1"/>
  <c r="AR6" i="4" s="1" a="1"/>
  <c r="AR6" i="4" s="1"/>
  <c r="AP11" i="4" a="1"/>
  <c r="AP11" i="4" s="1"/>
  <c r="AQ11" i="4" s="1" a="1"/>
  <c r="AQ11" i="4" s="1"/>
  <c r="AR11" i="4" s="1" a="1"/>
  <c r="AR11" i="4" s="1"/>
  <c r="AI34" i="4" a="1"/>
  <c r="AI34" i="4" s="1"/>
  <c r="AJ34" i="4" s="1" a="1"/>
  <c r="AJ34" i="4" s="1"/>
  <c r="AK34" i="4" s="1" a="1"/>
  <c r="AK34" i="4" s="1"/>
  <c r="AI35" i="4" a="1"/>
  <c r="AI35" i="4" s="1"/>
  <c r="AJ35" i="4" s="1" a="1"/>
  <c r="AJ35" i="4" s="1"/>
  <c r="AK35" i="4" s="1" a="1"/>
  <c r="AK35" i="4" s="1"/>
  <c r="AI40" i="4" a="1"/>
  <c r="AI40" i="4" s="1"/>
  <c r="AJ40" i="4" s="1" a="1"/>
  <c r="AJ40" i="4" s="1"/>
  <c r="AK40" i="4" s="1" a="1"/>
  <c r="AK40" i="4" s="1"/>
  <c r="AI28" i="4" a="1"/>
  <c r="AI28" i="4" s="1"/>
  <c r="AJ28" i="4" s="1" a="1"/>
  <c r="AJ28" i="4" s="1"/>
  <c r="AK28" i="4" s="1" a="1"/>
  <c r="AK28" i="4" s="1"/>
  <c r="AI17" i="4" a="1"/>
  <c r="AI17" i="4" s="1"/>
  <c r="AJ17" i="4" s="1" a="1"/>
  <c r="AJ17" i="4" s="1"/>
  <c r="AK17" i="4" s="1" a="1"/>
  <c r="AK17" i="4" s="1"/>
  <c r="AI12" i="4" a="1"/>
  <c r="AI12" i="4" s="1"/>
  <c r="AJ12" i="4" s="1" a="1"/>
  <c r="AJ12" i="4" s="1"/>
  <c r="AK12" i="4" s="1" a="1"/>
  <c r="AK12" i="4" s="1"/>
  <c r="AI14" i="4" a="1"/>
  <c r="AI14" i="4" s="1"/>
  <c r="AJ14" i="4" s="1" a="1"/>
  <c r="AJ14" i="4" s="1"/>
  <c r="AK14" i="4" s="1" a="1"/>
  <c r="AK14" i="4" s="1"/>
  <c r="AI30" i="4" a="1"/>
  <c r="AI30" i="4" s="1"/>
  <c r="AJ30" i="4" s="1" a="1"/>
  <c r="AJ30" i="4" s="1"/>
  <c r="AK30" i="4" s="1" a="1"/>
  <c r="AK30" i="4" s="1"/>
  <c r="AI7" i="4" a="1"/>
  <c r="AI7" i="4" s="1"/>
  <c r="AJ7" i="4" s="1" a="1"/>
  <c r="AJ7" i="4" s="1"/>
  <c r="AK7" i="4" s="1" a="1"/>
  <c r="AK7" i="4" s="1"/>
  <c r="AI23" i="4" a="1"/>
  <c r="AI23" i="4" s="1"/>
  <c r="AJ23" i="4" s="1" a="1"/>
  <c r="AJ23" i="4" s="1"/>
  <c r="AK23" i="4" s="1" a="1"/>
  <c r="AK23" i="4" s="1"/>
  <c r="AI33" i="4" a="1"/>
  <c r="AI33" i="4" s="1"/>
  <c r="AJ33" i="4" s="1" a="1"/>
  <c r="AJ33" i="4" s="1"/>
  <c r="AK33" i="4" s="1" a="1"/>
  <c r="AK33" i="4" s="1"/>
  <c r="AI38" i="4" a="1"/>
  <c r="AI38" i="4" s="1"/>
  <c r="AJ38" i="4" s="1" a="1"/>
  <c r="AJ38" i="4" s="1"/>
  <c r="AK38" i="4" s="1" a="1"/>
  <c r="AK38" i="4" s="1"/>
  <c r="AI39" i="4" a="1"/>
  <c r="AI39" i="4" s="1"/>
  <c r="AJ39" i="4" s="1" a="1"/>
  <c r="AJ39" i="4" s="1"/>
  <c r="AK39" i="4" s="1" a="1"/>
  <c r="AK39" i="4" s="1"/>
  <c r="AI31" i="4" a="1"/>
  <c r="AI31" i="4" s="1"/>
  <c r="AJ31" i="4" s="1" a="1"/>
  <c r="AJ31" i="4" s="1"/>
  <c r="AK31" i="4" s="1" a="1"/>
  <c r="AK31" i="4" s="1"/>
  <c r="AI5" i="4" a="1"/>
  <c r="AI5" i="4" s="1"/>
  <c r="AJ5" i="4" s="1" a="1"/>
  <c r="AJ5" i="4" s="1"/>
  <c r="AK5" i="4" s="1" a="1"/>
  <c r="AK5" i="4" s="1"/>
  <c r="AI21" i="4" a="1"/>
  <c r="AI21" i="4" s="1"/>
  <c r="AJ21" i="4" s="1" a="1"/>
  <c r="AJ21" i="4" s="1"/>
  <c r="AK21" i="4" s="1" a="1"/>
  <c r="AK21" i="4" s="1"/>
  <c r="AI24" i="4" a="1"/>
  <c r="AI24" i="4" s="1"/>
  <c r="AJ24" i="4" s="1" a="1"/>
  <c r="AJ24" i="4" s="1"/>
  <c r="AK24" i="4" s="1" a="1"/>
  <c r="AK24" i="4" s="1"/>
  <c r="AI18" i="4" a="1"/>
  <c r="AI18" i="4" s="1"/>
  <c r="AJ18" i="4" s="1" a="1"/>
  <c r="AJ18" i="4" s="1"/>
  <c r="AK18" i="4" s="1" a="1"/>
  <c r="AK18" i="4" s="1"/>
  <c r="AI8" i="4" a="1"/>
  <c r="AI8" i="4" s="1"/>
  <c r="AJ8" i="4" s="1" a="1"/>
  <c r="AJ8" i="4" s="1"/>
  <c r="AK8" i="4" s="1" a="1"/>
  <c r="AK8" i="4" s="1"/>
  <c r="AI11" i="4" a="1"/>
  <c r="AI11" i="4" s="1"/>
  <c r="AJ11" i="4" s="1" a="1"/>
  <c r="AJ11" i="4" s="1"/>
  <c r="AK11" i="4" s="1" a="1"/>
  <c r="AK11" i="4" s="1"/>
  <c r="AI27" i="4" a="1"/>
  <c r="AI27" i="4" s="1"/>
  <c r="AJ27" i="4" s="1" a="1"/>
  <c r="AJ27" i="4" s="1"/>
  <c r="AK27" i="4" s="1" a="1"/>
  <c r="AK27" i="4" s="1"/>
  <c r="AI37" i="4" a="1"/>
  <c r="AI37" i="4" s="1"/>
  <c r="AJ37" i="4" s="1" a="1"/>
  <c r="AJ37" i="4" s="1"/>
  <c r="AK37" i="4" s="1" a="1"/>
  <c r="AK37" i="4" s="1"/>
  <c r="AI42" i="4" a="1"/>
  <c r="AI42" i="4" s="1"/>
  <c r="AJ42" i="4" s="1" a="1"/>
  <c r="AJ42" i="4" s="1"/>
  <c r="AK42" i="4" s="1" a="1"/>
  <c r="AK42" i="4" s="1"/>
  <c r="AI43" i="4" a="1"/>
  <c r="AI43" i="4" s="1"/>
  <c r="AJ43" i="4" s="1" a="1"/>
  <c r="AJ43" i="4" s="1"/>
  <c r="AK43" i="4" s="1" a="1"/>
  <c r="AK43" i="4" s="1"/>
  <c r="AI4" i="4" a="1"/>
  <c r="AI4" i="4" s="1"/>
  <c r="AJ4" i="4" s="1" a="1"/>
  <c r="AJ4" i="4" s="1"/>
  <c r="AK4" i="4" s="1" a="1"/>
  <c r="AK4" i="4" s="1"/>
  <c r="AI9" i="4" a="1"/>
  <c r="AI9" i="4" s="1"/>
  <c r="AJ9" i="4" s="1" a="1"/>
  <c r="AJ9" i="4" s="1"/>
  <c r="AK9" i="4" s="1" a="1"/>
  <c r="AK9" i="4" s="1"/>
  <c r="AI25" i="4" a="1"/>
  <c r="AI25" i="4" s="1"/>
  <c r="AJ25" i="4" s="1" a="1"/>
  <c r="AJ25" i="4" s="1"/>
  <c r="AK25" i="4" s="1" a="1"/>
  <c r="AK25" i="4" s="1"/>
  <c r="AI6" i="4" a="1"/>
  <c r="AI6" i="4" s="1"/>
  <c r="AJ6" i="4" s="1" a="1"/>
  <c r="AJ6" i="4" s="1"/>
  <c r="AK6" i="4" s="1" a="1"/>
  <c r="AK6" i="4" s="1"/>
  <c r="AI22" i="4" a="1"/>
  <c r="AI22" i="4" s="1"/>
  <c r="AJ22" i="4" s="1" a="1"/>
  <c r="AJ22" i="4" s="1"/>
  <c r="AK22" i="4" s="1" a="1"/>
  <c r="AK22" i="4" s="1"/>
  <c r="AI20" i="4" a="1"/>
  <c r="AI20" i="4" s="1"/>
  <c r="AJ20" i="4" s="1" a="1"/>
  <c r="AJ20" i="4" s="1"/>
  <c r="AK20" i="4" s="1" a="1"/>
  <c r="AK20" i="4" s="1"/>
  <c r="AI15" i="4" a="1"/>
  <c r="AI15" i="4" s="1"/>
  <c r="AJ15" i="4" s="1" a="1"/>
  <c r="AJ15" i="4" s="1"/>
  <c r="AK15" i="4" s="1" a="1"/>
  <c r="AK15" i="4" s="1"/>
  <c r="AI2" i="4" a="1"/>
  <c r="AI2" i="4" s="1"/>
  <c r="AJ2" i="4" s="1" a="1"/>
  <c r="AJ2" i="4" s="1"/>
  <c r="AK2" i="4" s="1" a="1"/>
  <c r="AK2" i="4" s="1"/>
  <c r="AI41" i="4" a="1"/>
  <c r="AI41" i="4" s="1"/>
  <c r="AJ41" i="4" s="1" a="1"/>
  <c r="AJ41" i="4" s="1"/>
  <c r="AK41" i="4" s="1" a="1"/>
  <c r="AK41" i="4" s="1"/>
  <c r="AI36" i="4" a="1"/>
  <c r="AI36" i="4" s="1"/>
  <c r="AJ36" i="4" s="1" a="1"/>
  <c r="AJ36" i="4" s="1"/>
  <c r="AK36" i="4" s="1" a="1"/>
  <c r="AK36" i="4" s="1"/>
  <c r="AI32" i="4" a="1"/>
  <c r="AI32" i="4" s="1"/>
  <c r="AJ32" i="4" s="1" a="1"/>
  <c r="AJ32" i="4" s="1"/>
  <c r="AK32" i="4" s="1" a="1"/>
  <c r="AK32" i="4" s="1"/>
  <c r="AI16" i="4" a="1"/>
  <c r="AI16" i="4" s="1"/>
  <c r="AJ16" i="4" s="1" a="1"/>
  <c r="AJ16" i="4" s="1"/>
  <c r="AK16" i="4" s="1" a="1"/>
  <c r="AK16" i="4" s="1"/>
  <c r="AI13" i="4" a="1"/>
  <c r="AI13" i="4" s="1"/>
  <c r="AJ13" i="4" s="1" a="1"/>
  <c r="AJ13" i="4" s="1"/>
  <c r="AK13" i="4" s="1" a="1"/>
  <c r="AK13" i="4" s="1"/>
  <c r="AI29" i="4" a="1"/>
  <c r="AI29" i="4" s="1"/>
  <c r="AJ29" i="4" s="1" a="1"/>
  <c r="AJ29" i="4" s="1"/>
  <c r="AK29" i="4" s="1" a="1"/>
  <c r="AK29" i="4" s="1"/>
  <c r="AI10" i="4" a="1"/>
  <c r="AI10" i="4" s="1"/>
  <c r="AJ10" i="4" s="1" a="1"/>
  <c r="AJ10" i="4" s="1"/>
  <c r="AK10" i="4" s="1" a="1"/>
  <c r="AK10" i="4" s="1"/>
  <c r="AI26" i="4" a="1"/>
  <c r="AI26" i="4" s="1"/>
  <c r="AJ26" i="4" s="1" a="1"/>
  <c r="AJ26" i="4" s="1"/>
  <c r="AK26" i="4" s="1" a="1"/>
  <c r="AK26" i="4" s="1"/>
  <c r="AI3" i="4" a="1"/>
  <c r="AI3" i="4" s="1"/>
  <c r="AJ3" i="4" s="1" a="1"/>
  <c r="AJ3" i="4" s="1"/>
  <c r="AK3" i="4" s="1" a="1"/>
  <c r="AK3" i="4" s="1"/>
  <c r="AI19" i="4" a="1"/>
  <c r="AI19" i="4" s="1"/>
  <c r="AJ19" i="4" s="1" a="1"/>
  <c r="AJ19" i="4" s="1"/>
  <c r="AK19" i="4" s="1" a="1"/>
  <c r="AK19" i="4" s="1"/>
  <c r="B4" i="8"/>
  <c r="E2" i="4"/>
  <c r="I2" i="4" l="1" a="1"/>
  <c r="I2" i="4" s="1"/>
  <c r="I3" i="4" a="1"/>
  <c r="I3" i="4" s="1"/>
</calcChain>
</file>

<file path=xl/sharedStrings.xml><?xml version="1.0" encoding="utf-8"?>
<sst xmlns="http://schemas.openxmlformats.org/spreadsheetml/2006/main" count="1196" uniqueCount="248">
  <si>
    <t xml:space="preserve">Beveiligingsmaatregelen </t>
  </si>
  <si>
    <t xml:space="preserve">gerechtvaardigd belang </t>
  </si>
  <si>
    <t>technische maatregel: encryptie</t>
  </si>
  <si>
    <t>wettelijke verplichting</t>
  </si>
  <si>
    <t xml:space="preserve">wettelijke grond </t>
  </si>
  <si>
    <t>organisatorische maatregel: medische fiches worden bijgehouden in gesloten koffer</t>
  </si>
  <si>
    <t>standaardmaatregelen</t>
  </si>
  <si>
    <t>partnerorganisatie</t>
  </si>
  <si>
    <t>technische maatregelen : privacyinstellingen</t>
  </si>
  <si>
    <t>organisatorische maatregel: materiaal enkel op eigen site</t>
  </si>
  <si>
    <t>contractuele grond</t>
  </si>
  <si>
    <t>toestemming</t>
  </si>
  <si>
    <t>vitaal belang</t>
  </si>
  <si>
    <t>algemeen belang</t>
  </si>
  <si>
    <t>verzekeraar</t>
  </si>
  <si>
    <t>Naam:</t>
  </si>
  <si>
    <t xml:space="preserve">Telefoonnummer: </t>
  </si>
  <si>
    <t xml:space="preserve">E-mailadres: </t>
  </si>
  <si>
    <t>Sinds:</t>
  </si>
  <si>
    <t>CATEGORIEËN</t>
  </si>
  <si>
    <t>HANDLEIDING</t>
  </si>
  <si>
    <t xml:space="preserve">Vervolledig vervolgens het tabblad "Categorieën". </t>
  </si>
  <si>
    <t>Voorbeeld:</t>
  </si>
  <si>
    <t>plaats je cursor in een cel, klik op het neerwaarts pijltje en kies een optie</t>
  </si>
  <si>
    <t>vul in hoe lang je de gegevens bewaart</t>
  </si>
  <si>
    <t>Persoonsgegevens</t>
  </si>
  <si>
    <t>Derden</t>
  </si>
  <si>
    <t>Beveiligingsmaatregelen</t>
  </si>
  <si>
    <t>Verwerkingsactiviteiten</t>
  </si>
  <si>
    <t>vrijwilligers</t>
  </si>
  <si>
    <t>leden</t>
  </si>
  <si>
    <t>personeel</t>
  </si>
  <si>
    <t>bestuurders</t>
  </si>
  <si>
    <t>ouders van leden</t>
  </si>
  <si>
    <t>sponsors</t>
  </si>
  <si>
    <t>sympathisanten</t>
  </si>
  <si>
    <t>Betrokkenen</t>
  </si>
  <si>
    <t>Doeleinden</t>
  </si>
  <si>
    <t>Verwerkingsactiviteit:</t>
  </si>
  <si>
    <t>Verwerkingsdoeleinden</t>
  </si>
  <si>
    <t>Waarom worden de gegevens verwerkt?</t>
  </si>
  <si>
    <t>Van wie zijn de gegevens?</t>
  </si>
  <si>
    <t>Type gegevens</t>
  </si>
  <si>
    <t>Ontvangers</t>
  </si>
  <si>
    <t>Aan wie zullen de gegevens worden verstrekt?</t>
  </si>
  <si>
    <t>Rechtsgrond</t>
  </si>
  <si>
    <t>Bewaringstermijn</t>
  </si>
  <si>
    <t>Hoelang worden de gegevens bewaard?</t>
  </si>
  <si>
    <t>Wat is de wettelijke grondslag voor de verwerking?</t>
  </si>
  <si>
    <t xml:space="preserve">Welke maatregelen worden genomen om de gegevens te beveiligen? </t>
  </si>
  <si>
    <t>Tabbladen "Verwerkingsactiviteit"</t>
  </si>
  <si>
    <t>Kies eerst bovenaan een tabblad welk soort verwerkingsactiviteit je zal invullen. Plaats je cursor in de grijze cel naast "verwerkingsactiviteit", klik op het neerwaarts pijltje en kies een optie.</t>
  </si>
  <si>
    <t>Tabblad: "Handleiding"</t>
  </si>
  <si>
    <t>Tabblad: "Categorieën"</t>
  </si>
  <si>
    <t>Lees zeker eerst dit tabblad en gebruik de andere tabbladen in de juiste volgorde zoals hieronder omschreven. Verwijder dit tabblad zeker niet.</t>
  </si>
  <si>
    <t>nieuwe kolom</t>
  </si>
  <si>
    <t>nieuwe vrij in te vullen kolom</t>
  </si>
  <si>
    <t xml:space="preserve">Belangrijk: je mag in dit Excel-bestand geen gebruik maken van de functie  "knippen". 
Cellen "kopieren" en "plakken" mag wel binnen eenzelfde kolom. </t>
  </si>
  <si>
    <t>Je gaat als volgt met dit bestand aan de slag.</t>
  </si>
  <si>
    <t>Dit bestand bevat verschillende tabbladen "Verwerkingsactiviteit". In elk tabblad kan je gegevens over een andere soort verwerkingsactiviteit invullen. De gegevens die je in een tabblad "Verwerkingsactiviteit" invult, worden automatisch gehaald uit het tabblad "Categorieën".</t>
  </si>
  <si>
    <t>Verwerkingsdoeleinden:</t>
  </si>
  <si>
    <t>Betrokkenen:</t>
  </si>
  <si>
    <t>Type gegevens:</t>
  </si>
  <si>
    <t>Ontvangers:</t>
  </si>
  <si>
    <t>Bewaringstermijn:</t>
  </si>
  <si>
    <t>Rechtsgrond:</t>
  </si>
  <si>
    <t>Beveiligingsmaatregelen:</t>
  </si>
  <si>
    <r>
      <t xml:space="preserve">Vul vervolgens voor die verwerkingsactiviteit in de </t>
    </r>
    <r>
      <rPr>
        <b/>
        <sz val="11"/>
        <color indexed="8"/>
        <rFont val="Calibri"/>
        <family val="2"/>
      </rPr>
      <t>groene kolommen</t>
    </r>
    <r>
      <rPr>
        <sz val="11"/>
        <color indexed="8"/>
        <rFont val="Calibri"/>
        <family val="2"/>
      </rPr>
      <t xml:space="preserve"> volgende informatie in. De groene kolommen zijn verplichte kolommen in het register, en kan je dan ook niet verwijderen:</t>
    </r>
  </si>
  <si>
    <r>
      <t xml:space="preserve">Je kan naast de verplichte gegevens ook nog extra informatie in het register opnemen. Daarvoor dienen de </t>
    </r>
    <r>
      <rPr>
        <b/>
        <sz val="11"/>
        <color indexed="8"/>
        <rFont val="Calibri"/>
        <family val="2"/>
      </rPr>
      <t>oranje kolommen</t>
    </r>
    <r>
      <rPr>
        <sz val="11"/>
        <color indexed="8"/>
        <rFont val="Calibri"/>
        <family val="2"/>
      </rPr>
      <t>. Je kan een oranje kolom wel verwijderen of toevoegen.</t>
    </r>
  </si>
  <si>
    <t>Oranje kolom verwijderen.</t>
  </si>
  <si>
    <t>Oranje kolom toevoegen.</t>
  </si>
  <si>
    <t xml:space="preserve">Herhaal deze werkwijze in de andere tabbladen "verwerkingsactiviteit", tot wanneer je alle verwerkingsactiviteiten binnen je club hebt ingevuld. </t>
  </si>
  <si>
    <t>Veel succes!</t>
  </si>
  <si>
    <r>
      <t xml:space="preserve">Je kan een oranje kolommen verwijderen indien je ze niet gebruikt. Plaats hiervoor je </t>
    </r>
    <r>
      <rPr>
        <b/>
        <sz val="11"/>
        <color indexed="8"/>
        <rFont val="Calibri"/>
        <family val="2"/>
      </rPr>
      <t>cursor ergens in de oranje kolom die je wil verwijderen</t>
    </r>
    <r>
      <rPr>
        <sz val="11"/>
        <color indexed="8"/>
        <rFont val="Calibri"/>
        <family val="2"/>
      </rPr>
      <t xml:space="preserve"> en houd vervolgens volgende toetsencombinatie ingedrukt: </t>
    </r>
    <r>
      <rPr>
        <b/>
        <sz val="11"/>
        <color indexed="8"/>
        <rFont val="Calibri"/>
        <family val="2"/>
      </rPr>
      <t>ctrl + shift + V</t>
    </r>
  </si>
  <si>
    <r>
      <t xml:space="preserve">Je kan extra oranje kolommen toevoegen indien gewenst. Plaats hiervoor je </t>
    </r>
    <r>
      <rPr>
        <b/>
        <sz val="11"/>
        <color indexed="8"/>
        <rFont val="Calibri"/>
        <family val="2"/>
      </rPr>
      <t>cursor ergens in de laatste oranje kolom</t>
    </r>
    <r>
      <rPr>
        <sz val="11"/>
        <color indexed="8"/>
        <rFont val="Calibri"/>
        <family val="2"/>
      </rPr>
      <t xml:space="preserve"> en houd vervolgens volgende toetsencombinatie ingedrukt: </t>
    </r>
    <r>
      <rPr>
        <b/>
        <sz val="11"/>
        <color indexed="8"/>
        <rFont val="Calibri"/>
        <family val="2"/>
      </rPr>
      <t>ctrl + shift + T</t>
    </r>
  </si>
  <si>
    <t>Welk type gegevens zijn het?</t>
  </si>
  <si>
    <t>Als je de melding "macro's zijn uitgeschakeld" ziet, klik dan altijd eerst op "inhoud inschakelen" alvorens verder te gaan</t>
  </si>
  <si>
    <t>Naam sportfederatie:</t>
  </si>
  <si>
    <t>GEGEVENS SPORTFEDERATIE</t>
  </si>
  <si>
    <t>REGISTER GEGEVENSVERWERKING</t>
  </si>
  <si>
    <t>Tabblad: "Gegevens sportfederatie"</t>
  </si>
  <si>
    <t>Vervolledig het tabblad "Gegevens sportfederatie". In dit tabblad noteer je enkele basisgegevens over je sportfederatie. Je kan deze informatie overnemen uit "Tool 1: Opmaak inventaris". Verwijder dit tabblad zeker niet.</t>
  </si>
  <si>
    <t>In dit tabblad zie je 6 soorten categorieën staan, met per categorie een lijst standaard opties. Pas deze opties aan naargelang de specifieke situatie van je sportfederatie.  Je kan de opties overnemen uit "Tool 1: Opmaak inventaris" en "Tool 2: Toetsing GDPR". Verwijder dit tabblad zeker niet.</t>
  </si>
  <si>
    <t xml:space="preserve">Adres sportfederatie: </t>
  </si>
  <si>
    <t xml:space="preserve">Rechtsvorm sportfederatie: </t>
  </si>
  <si>
    <t>Website sportfederatie:</t>
  </si>
  <si>
    <t xml:space="preserve">De sportfederatie is lid van de federatie: </t>
  </si>
  <si>
    <t>Contactpersoon sportfederatie</t>
  </si>
  <si>
    <t>Verantwoordelijke voor de gegevensverwerking in sportfederatie</t>
  </si>
  <si>
    <t>Welke categorieën van persoonsgegevens houdt je sportfederatie bij?</t>
  </si>
  <si>
    <t>Vul zoveel rijen in tot wanneer je voor die verwerkingsactiviteit alle gegevens hebt ingevuld. Indien gewenst kan je de naam van een ingevuld tabblad nog aanpassen bv naar de naam van de verwerkingsactiviteit).</t>
  </si>
  <si>
    <t>Vereniging zonder winstoogmerk (vzw)</t>
  </si>
  <si>
    <r>
      <t xml:space="preserve">Verantwoordelijke voor de gegevensverwerking bij de (koepel)federatie </t>
    </r>
    <r>
      <rPr>
        <sz val="11"/>
        <color indexed="8"/>
        <rFont val="Calibri"/>
        <family val="2"/>
      </rPr>
      <t>(optioneel)</t>
    </r>
  </si>
  <si>
    <t>persoonlijke gegevens: lidnummer</t>
  </si>
  <si>
    <t>persoonlijke gegevens: naam</t>
  </si>
  <si>
    <t>persoonlijke gegevens: adres</t>
  </si>
  <si>
    <t>persoonlijke gegevens: telefoonnummer</t>
  </si>
  <si>
    <t>persoonlijke gegevens: e-mailadres</t>
  </si>
  <si>
    <t>persoonlijke gegevens: rijksregisternummer</t>
  </si>
  <si>
    <t>persoonlijke gegevens: nationaliteit</t>
  </si>
  <si>
    <t>persoonlijke gegevens: naam, adres</t>
  </si>
  <si>
    <t>persoonlijke gegevens: naam, e-mailadres</t>
  </si>
  <si>
    <t>persoonlijke gegevens: naam, telefoonnummer, e-mailadres</t>
  </si>
  <si>
    <t>persoonlijke gegevens: gevolgde opleidingen, resultaten opleidingen, attesten van deelname</t>
  </si>
  <si>
    <t>competitiegegevens federatie: aansluitingsnummer, klassement</t>
  </si>
  <si>
    <t>competitiegegevens federatie: wedstrijdgegevens en -resultaten</t>
  </si>
  <si>
    <t>gegevens van derden: naam, telefoonnummer, e-mailadres van de ouders</t>
  </si>
  <si>
    <t>niemand (gegevens worden niet doorgegeven)</t>
  </si>
  <si>
    <t>10 jaar</t>
  </si>
  <si>
    <t>1 jaar</t>
  </si>
  <si>
    <t>federatieadministratie: verwerking gegevens i.f.v. lidmaatschap</t>
  </si>
  <si>
    <t>competitiegegevens: wedstrijdgegevens en -resultaten</t>
  </si>
  <si>
    <t>Van wie houdt je sportfederatie persoonsgegevens bij?</t>
  </si>
  <si>
    <t>Welke verwerkingsactiviteiten voert je sportfederatie uit?</t>
  </si>
  <si>
    <t>deelnemers (leden)</t>
  </si>
  <si>
    <t>deelnemers (niet-leden)</t>
  </si>
  <si>
    <t>trainers (extern)</t>
  </si>
  <si>
    <t>contacten bij de federatie</t>
  </si>
  <si>
    <t>contacten bij de (lokale) overheden</t>
  </si>
  <si>
    <t>sponsor</t>
  </si>
  <si>
    <t>overheid: Sport Vlaanderen</t>
  </si>
  <si>
    <t>publiek (publicatie op internet/facebook)</t>
  </si>
  <si>
    <t>Aan welke externen geeft je sportfederatie persoonsgegevens door?</t>
  </si>
  <si>
    <t>Waarom houdt je sportfederatie persoonsgegevens bij?</t>
  </si>
  <si>
    <t>communicatie met leden (versturen van nieuwsbrieven, mails…)</t>
  </si>
  <si>
    <t>communicatie met deelnemers aan organisaties</t>
  </si>
  <si>
    <t>administratie deelnemers: verwerking gegevens i.f.v. deelname</t>
  </si>
  <si>
    <t>administratie deelnemers: deelnemers indelen in categoriën en groepen</t>
  </si>
  <si>
    <t>federatieadministratie: leden indelen in categoriën en groepen</t>
  </si>
  <si>
    <t>federatieadministratie: uitwisseling van gegevens van trainers</t>
  </si>
  <si>
    <t>contacten bij andere federaties</t>
  </si>
  <si>
    <t>publiek (publicatie in infoboekje/federatieblad)</t>
  </si>
  <si>
    <t>Welke beveiligingsmaatregelen treft je sportfederatie mbt persoonsgegevens?</t>
  </si>
  <si>
    <t>organisatorische maatregel: enkel wie ingelogd is op de website kan aan de gegevens</t>
  </si>
  <si>
    <t>technische maatregelen: privacyinstellingen</t>
  </si>
  <si>
    <t>tot einde mandaat</t>
  </si>
  <si>
    <t>2 jaar</t>
  </si>
  <si>
    <t>sportieve administratie: deelname aan internationale wedstrijden / topsport</t>
  </si>
  <si>
    <t>tot na afloop activiteit</t>
  </si>
  <si>
    <t>federatieadministratie: uitreiken van lidkaarten</t>
  </si>
  <si>
    <t>organisatorische maatregel: enkel de federatiemedewerkers kunnen aan de gegevens</t>
  </si>
  <si>
    <t>organisatorische maatregel: enkel een beperkt aantal federatiemedewerkers kunnen aan de gegevens</t>
  </si>
  <si>
    <t>Kernactiviteit: ledenadministratie</t>
  </si>
  <si>
    <t>Kernactiviteit: organiseren van (recreatieve) competitie</t>
  </si>
  <si>
    <t>Kernactiviteit: promotie van de sport, PR en communicatie</t>
  </si>
  <si>
    <t>Ondersteunend proces: personeelsbeheer</t>
  </si>
  <si>
    <t>Ondersteunend proces: vrijwilligersbeheer</t>
  </si>
  <si>
    <t>Dit document voorziet een aantal tabbladen "verwerkingsactiviteiten". Mogelijks heb je niet alle tabbladen nodig, in dat geval kan je de tabbladen die niet van toepassing zijn, verwijderen. Heb je meer tabbladen nodig? Kopieer dan een tabblad zo vaak als nodig.</t>
  </si>
  <si>
    <t>Kernactiviteit: topsport</t>
  </si>
  <si>
    <t>Kernactiviteit: sportkaderopleiding</t>
  </si>
  <si>
    <t>sociaal secretariaat</t>
  </si>
  <si>
    <t>software</t>
  </si>
  <si>
    <t>overheid: rsz administratie</t>
  </si>
  <si>
    <t>federatieadministratie: toekennen van lidkaarten</t>
  </si>
  <si>
    <t>sportieve administratie: (recreatieve) competitie organiseren in categorieën (leeftijd, geslacht,…)</t>
  </si>
  <si>
    <t>federatieadministratie: interne uitwisseling van ledengegevens</t>
  </si>
  <si>
    <t>Kernactiviteit: sportclubondersteuning</t>
  </si>
  <si>
    <t>Kernactiviteit: organiseren van extra, niet-sportieve evenementen</t>
  </si>
  <si>
    <t>Kernactiviteit: organiseren van extra, sportieve activiteiten</t>
  </si>
  <si>
    <t>Ondersteunend proces: boekhouding</t>
  </si>
  <si>
    <t>sportieve administratie: uitwisseling van ledengegevens (incl. gegevens van trainers) met clubs ifv competitie / organisatie van de sport</t>
  </si>
  <si>
    <t>federatieadministratie: doorgeven van ledengegevens aan Vlaamse overheid - Sport Vlaanderen</t>
  </si>
  <si>
    <t>sportieve administratie: deelname topsportstages</t>
  </si>
  <si>
    <t>administratie deelnemers: afleveren brevetten / (deelname/aanwezigheids)attesten / diploma's</t>
  </si>
  <si>
    <t>federatieadministratie: doorgeven van trainersgegevens aan Vlaamse overheid - Sport Vlaanderen</t>
  </si>
  <si>
    <t>sportieve administratie: bijhouden van uitslagen / palmaressen / rangschikkingen</t>
  </si>
  <si>
    <t>sportieve administratie: bijhouden van schorsingen / overtredingen / disciplinaire maatregelen</t>
  </si>
  <si>
    <t>competitiegegevens: informatie over schorsingen, overtredingen, etc</t>
  </si>
  <si>
    <t>gevoelige gegevens: informatie over ethische klachten</t>
  </si>
  <si>
    <t>communicatie: beheren federatiewebsite</t>
  </si>
  <si>
    <t>communicatie: beheer nieuwsbrief</t>
  </si>
  <si>
    <t>PR: bijhouden sponsorcontacten</t>
  </si>
  <si>
    <t>PR: bijhouden contactenlijsten voor promotie / communicatie (perslijsten, leden, klanten, prospecten, sportdiensten,…)</t>
  </si>
  <si>
    <t>sollicitanten</t>
  </si>
  <si>
    <t>persoonlijke gegevens: bankrekeningnummer</t>
  </si>
  <si>
    <t>persoonlijke gegevens: gezinssamenstelling</t>
  </si>
  <si>
    <t>persoonlijke gegevens: foto</t>
  </si>
  <si>
    <t>persoonlijke informatie: CV, verslag sollicitatiegesprek, diploma's</t>
  </si>
  <si>
    <t>persoonlijke informatie: aan-/afwezigheden</t>
  </si>
  <si>
    <t>persoonlijke informatie: loon</t>
  </si>
  <si>
    <t>persoonlijke informatie: functionerings- en evaluatieverslagen, gevolgde opleidingen,…</t>
  </si>
  <si>
    <t>gevoelige gegevens: ziektebriefjes</t>
  </si>
  <si>
    <t>persoonlijke informatie: ontslagmotieven/-dossier</t>
  </si>
  <si>
    <t>tot einde vrijwilligersmandaat</t>
  </si>
  <si>
    <t>prospecten</t>
  </si>
  <si>
    <t>technische maatregelen: afgeschermd via log-in voor clubbestuurders</t>
  </si>
  <si>
    <t>sportclubondersteuning: beheren van eigen clublijsten/database</t>
  </si>
  <si>
    <t>nationale federatie</t>
  </si>
  <si>
    <t>(inter)nationale federatie</t>
  </si>
  <si>
    <t>sportieve administratie: doorgeven competitieresultaten</t>
  </si>
  <si>
    <t>Nado Vlaanderen</t>
  </si>
  <si>
    <t>clubbestuurders</t>
  </si>
  <si>
    <t>trainers (leden)</t>
  </si>
  <si>
    <t>trainers (niet-leden)</t>
  </si>
  <si>
    <t>beeldmateriaal: (digitale) filmpjes</t>
  </si>
  <si>
    <t>beeldmateriaal: (digitale) foto's</t>
  </si>
  <si>
    <t>gevoelige gegevens: gegevens betreffende lichamelijke of psychische gezondheid (medische fiches)</t>
  </si>
  <si>
    <t>gevoelige gegevens: indicator lichamelijke of psychische gezondheid (medische geschiktheidsattesten)</t>
  </si>
  <si>
    <t>persoonlijke gegevens: geslacht</t>
  </si>
  <si>
    <t>gevoelige gegevens: (indicator van) handicap</t>
  </si>
  <si>
    <t>gevoelige gegevens: informatie over vermoedens of gevallen van doping</t>
  </si>
  <si>
    <t>gevoelige gegevens: ongevalaangiftes</t>
  </si>
  <si>
    <t>competitiegegevens: aansluitingsnummer, klassement/ranking, licentie</t>
  </si>
  <si>
    <t>leveranciers</t>
  </si>
  <si>
    <t xml:space="preserve">klanten </t>
  </si>
  <si>
    <t>scheidsrechters/juryleden</t>
  </si>
  <si>
    <t>promotionele contacten</t>
  </si>
  <si>
    <t>medisch team</t>
  </si>
  <si>
    <t>sportieve administratie: dopingcontrole</t>
  </si>
  <si>
    <t>sportieve administratie: toewijzen scheidsrechters / juryleden</t>
  </si>
  <si>
    <t>communicatie: beheren sociale media - sfeerfoto's</t>
  </si>
  <si>
    <t>communicatie: beheren sociale media - gerichte foto's</t>
  </si>
  <si>
    <t>communicatie: beheren sociale media - filmpjes</t>
  </si>
  <si>
    <t>technische maatregel: firewall / anti-virus</t>
  </si>
  <si>
    <t>3 jaar na einde lidmaatschap</t>
  </si>
  <si>
    <t>persoonlijke gegevens: naam, adres, telefoonnummer, geboortedatum, geboorteplaats, geslacht</t>
  </si>
  <si>
    <t>3 jaar</t>
  </si>
  <si>
    <t>Kernactiviteit: organiseren van extra, niet-sportieve activiteiten</t>
  </si>
  <si>
    <t>recreatief tornooi x
sportieve stage y</t>
  </si>
  <si>
    <t>Promotie actviteit x
Federatiequiz
Festiviteit y</t>
  </si>
  <si>
    <t>federatieadministratie: ifv subsidies van Vlaamse overheid - Sport Vlaanderen</t>
  </si>
  <si>
    <t>30 jaar</t>
  </si>
  <si>
    <t>tot intrekken toestemming</t>
  </si>
  <si>
    <t>5 jaar</t>
  </si>
  <si>
    <t>vrijwilligers met fiscale fiche</t>
  </si>
  <si>
    <t>Ondersteunend proces: ongevalsaangiftes</t>
  </si>
  <si>
    <t>HR: personeelsaanwerving</t>
  </si>
  <si>
    <t>HR: personeelsopvolging</t>
  </si>
  <si>
    <t>HR: personeelsadministratie</t>
  </si>
  <si>
    <t>HR: vrijwilligersrecrutering</t>
  </si>
  <si>
    <t>HR: vrijwilligerssopvolging</t>
  </si>
  <si>
    <t>HR: vrijwilligersadministratie</t>
  </si>
  <si>
    <t>7 jaar</t>
  </si>
  <si>
    <t>boekhouding: bijhouden leverancierslijst</t>
  </si>
  <si>
    <t>boekhouding: bijhouden klantenlijst</t>
  </si>
  <si>
    <t>federatieadministratie: verwerking ongevalsaangiftes</t>
  </si>
  <si>
    <t>Dit document "Register van gegevensverwerking" hoort bij de vierde stap in het stappenplan "GDPR op maat van je sportfederatie". Lees zeker  het document "Handleiding GDPR op maat van je sportfederatie" op de website van de Vlaamse Sportfederatie voor meer informatie over de andere stappen.</t>
  </si>
  <si>
    <t>Vlaamse Tafeltennisliga</t>
  </si>
  <si>
    <t>Brogniezstraat 41 bus 3, 1070 Brussel</t>
  </si>
  <si>
    <t>www.vttl.be</t>
  </si>
  <si>
    <t>Koninklijke Belgische Tafeltennisbond (KBTTB)</t>
  </si>
  <si>
    <t>Lamproye Dirk</t>
  </si>
  <si>
    <t>02 527 53 72</t>
  </si>
  <si>
    <t>info@vttl.be</t>
  </si>
  <si>
    <t>persoonlijke gegevens: leeftijd, geboortedatum</t>
  </si>
  <si>
    <t>persoonlijke gegevens: naam, adres, telefoonnummer, geboortedatum, geslacht</t>
  </si>
  <si>
    <t>Extra info</t>
  </si>
  <si>
    <t>1 jaar na einde lidmaatschap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</si>
</sst>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2"/>
      <color indexed="8"/>
      <name val="Verdana"/>
    </font>
    <font>
      <sz val="11"/>
      <color indexed="8"/>
      <name val="Calibri"/>
      <family val="2"/>
    </font>
    <font>
      <b/>
      <sz val="11"/>
      <color indexed="8"/>
      <name val="Calibri"/>
      <family val="2"/>
    </font>
    <font>
      <b/>
      <sz val="11"/>
      <color indexed="10"/>
      <name val="Calibri"/>
      <family val="2"/>
    </font>
    <font>
      <u/>
      <sz val="12"/>
      <color theme="10"/>
      <name val="Verdana"/>
      <family val="2"/>
    </font>
    <font>
      <u/>
      <sz val="12"/>
      <color theme="11"/>
      <name val="Verdana"/>
      <family val="2"/>
    </font>
    <font>
      <b/>
      <sz val="12"/>
      <color indexed="8"/>
      <name val="Calibri"/>
      <family val="2"/>
    </font>
    <font>
      <sz val="12"/>
      <color indexed="8"/>
      <name val="Calibri"/>
      <family val="2"/>
    </font>
    <font>
      <i/>
      <sz val="12"/>
      <color indexed="8"/>
      <name val="Calibri"/>
      <family val="2"/>
    </font>
    <font>
      <b/>
      <sz val="12"/>
      <color theme="0"/>
      <name val="Calibri"/>
      <family val="2"/>
    </font>
    <font>
      <i/>
      <sz val="11"/>
      <color indexed="8"/>
      <name val="Calibri"/>
      <family val="2"/>
    </font>
    <font>
      <i/>
      <sz val="12"/>
      <name val="Calibri"/>
      <family val="2"/>
    </font>
    <font>
      <i/>
      <sz val="11"/>
      <name val="Calibri"/>
      <family val="2"/>
    </font>
    <font>
      <i/>
      <sz val="12"/>
      <name val="Verdana"/>
      <family val="2"/>
    </font>
    <font>
      <sz val="11"/>
      <name val="Calibri"/>
      <family val="2"/>
    </font>
    <font>
      <b/>
      <sz val="11"/>
      <name val="Calibri"/>
      <family val="2"/>
    </font>
    <font>
      <sz val="12"/>
      <color indexed="8"/>
      <name val="Verdana"/>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2" tint="0.79998168889431442"/>
        <bgColor indexed="64"/>
      </patternFill>
    </fill>
    <fill>
      <patternFill patternType="solid">
        <fgColor theme="5" tint="0.79998168889431442"/>
        <bgColor indexed="64"/>
      </patternFill>
    </fill>
    <fill>
      <patternFill patternType="solid">
        <fgColor theme="6" tint="-0.249977111117893"/>
        <bgColor indexed="64"/>
      </patternFill>
    </fill>
    <fill>
      <patternFill patternType="solid">
        <fgColor theme="6" tint="0.79998168889431442"/>
        <bgColor indexed="64"/>
      </patternFill>
    </fill>
  </fills>
  <borders count="8">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style="thin">
        <color indexed="8"/>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s>
  <cellStyleXfs count="22">
    <xf numFmtId="0" fontId="0" fillId="0" borderId="0" applyNumberFormat="0" applyFill="0" applyBorder="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16" fillId="0" borderId="1" applyNumberFormat="0" applyFill="0" applyBorder="0" applyProtection="0">
      <alignment vertical="top" wrapText="1"/>
    </xf>
  </cellStyleXfs>
  <cellXfs count="115">
    <xf numFmtId="0" fontId="0" fillId="0" borderId="0" xfId="0" applyFont="1" applyAlignment="1">
      <alignment vertical="top" wrapText="1"/>
    </xf>
    <xf numFmtId="0" fontId="7" fillId="0" borderId="0" xfId="0" applyNumberFormat="1" applyFont="1" applyAlignment="1">
      <alignment vertical="top" wrapText="1"/>
    </xf>
    <xf numFmtId="0" fontId="7" fillId="0" borderId="0" xfId="0" applyFont="1" applyAlignment="1">
      <alignment vertical="top" wrapText="1"/>
    </xf>
    <xf numFmtId="0" fontId="2" fillId="0" borderId="0" xfId="0" applyNumberFormat="1" applyFont="1" applyAlignment="1" applyProtection="1">
      <alignment vertical="top" wrapText="1"/>
      <protection hidden="1"/>
    </xf>
    <xf numFmtId="0" fontId="7" fillId="0" borderId="0" xfId="0" applyNumberFormat="1" applyFont="1" applyAlignment="1" applyProtection="1">
      <alignment vertical="top" wrapText="1"/>
      <protection hidden="1"/>
    </xf>
    <xf numFmtId="0" fontId="7" fillId="0" borderId="0" xfId="0" applyFont="1" applyAlignment="1" applyProtection="1">
      <alignment vertical="top" wrapText="1"/>
      <protection hidden="1"/>
    </xf>
    <xf numFmtId="0" fontId="7" fillId="0" borderId="0" xfId="0" applyNumberFormat="1" applyFont="1" applyAlignment="1" applyProtection="1">
      <alignment vertical="top" wrapText="1"/>
    </xf>
    <xf numFmtId="0" fontId="7" fillId="0" borderId="0" xfId="0" applyFont="1" applyAlignment="1" applyProtection="1">
      <alignment vertical="top" wrapText="1"/>
    </xf>
    <xf numFmtId="0" fontId="7" fillId="0" borderId="1" xfId="0" applyNumberFormat="1" applyFont="1" applyBorder="1" applyAlignment="1" applyProtection="1">
      <alignment vertical="top" wrapText="1"/>
    </xf>
    <xf numFmtId="0" fontId="7" fillId="0" borderId="1" xfId="0" applyFont="1" applyBorder="1" applyAlignment="1" applyProtection="1">
      <alignment vertical="top" wrapText="1"/>
    </xf>
    <xf numFmtId="0" fontId="2" fillId="0" borderId="1" xfId="0" applyNumberFormat="1" applyFont="1" applyBorder="1" applyAlignment="1" applyProtection="1"/>
    <xf numFmtId="0" fontId="1" fillId="0" borderId="3" xfId="0" applyNumberFormat="1" applyFont="1" applyBorder="1" applyAlignment="1" applyProtection="1">
      <alignment horizontal="right"/>
    </xf>
    <xf numFmtId="0" fontId="1" fillId="0" borderId="1" xfId="0" applyNumberFormat="1" applyFont="1" applyBorder="1" applyAlignment="1" applyProtection="1">
      <alignment horizontal="right"/>
    </xf>
    <xf numFmtId="1" fontId="1" fillId="0" borderId="1" xfId="0" applyNumberFormat="1" applyFont="1" applyBorder="1" applyAlignment="1" applyProtection="1"/>
    <xf numFmtId="0" fontId="2" fillId="0" borderId="3" xfId="0" applyNumberFormat="1" applyFont="1" applyBorder="1" applyAlignment="1" applyProtection="1"/>
    <xf numFmtId="0" fontId="7" fillId="5" borderId="2" xfId="0" applyNumberFormat="1" applyFont="1" applyFill="1" applyBorder="1" applyAlignment="1" applyProtection="1">
      <alignment vertical="top" wrapText="1"/>
      <protection locked="0"/>
    </xf>
    <xf numFmtId="0" fontId="7" fillId="0" borderId="1" xfId="0" applyFont="1" applyBorder="1" applyAlignment="1" applyProtection="1">
      <alignment vertical="top" wrapText="1"/>
      <protection hidden="1"/>
    </xf>
    <xf numFmtId="0" fontId="6" fillId="0" borderId="1" xfId="0" applyFont="1" applyBorder="1" applyAlignment="1" applyProtection="1">
      <alignment horizontal="center" vertical="top" wrapText="1"/>
      <protection hidden="1"/>
    </xf>
    <xf numFmtId="0" fontId="7" fillId="2" borderId="0" xfId="0" applyNumberFormat="1" applyFont="1" applyFill="1" applyAlignment="1" applyProtection="1">
      <alignment vertical="top" wrapText="1"/>
      <protection hidden="1"/>
    </xf>
    <xf numFmtId="0" fontId="9" fillId="2" borderId="0" xfId="0" applyNumberFormat="1" applyFont="1" applyFill="1" applyAlignment="1" applyProtection="1">
      <alignment horizontal="center" vertical="top" wrapText="1"/>
      <protection hidden="1"/>
    </xf>
    <xf numFmtId="0" fontId="7" fillId="2" borderId="0" xfId="0" applyFont="1" applyFill="1" applyAlignment="1" applyProtection="1">
      <alignment vertical="top" wrapText="1"/>
      <protection hidden="1"/>
    </xf>
    <xf numFmtId="0" fontId="7" fillId="0" borderId="0" xfId="0" applyNumberFormat="1" applyFont="1" applyAlignment="1" applyProtection="1">
      <alignment vertical="top" wrapText="1"/>
      <protection locked="0"/>
    </xf>
    <xf numFmtId="0" fontId="7" fillId="0" borderId="0" xfId="0" applyFont="1" applyAlignment="1" applyProtection="1">
      <alignment vertical="top" wrapText="1"/>
      <protection locked="0"/>
    </xf>
    <xf numFmtId="0" fontId="1" fillId="3" borderId="2" xfId="0" applyNumberFormat="1" applyFont="1" applyFill="1" applyBorder="1" applyAlignment="1" applyProtection="1">
      <alignment vertical="top" wrapText="1"/>
      <protection locked="0"/>
    </xf>
    <xf numFmtId="0" fontId="2" fillId="3" borderId="0" xfId="0" applyFont="1" applyFill="1" applyAlignment="1" applyProtection="1">
      <alignment vertical="top" wrapText="1"/>
      <protection hidden="1"/>
    </xf>
    <xf numFmtId="0" fontId="1" fillId="0" borderId="0" xfId="0" applyFont="1" applyAlignment="1" applyProtection="1">
      <alignment vertical="top" wrapText="1"/>
      <protection hidden="1"/>
    </xf>
    <xf numFmtId="0" fontId="7" fillId="0" borderId="1" xfId="0" applyNumberFormat="1" applyFont="1" applyBorder="1" applyAlignment="1" applyProtection="1">
      <alignment vertical="top" wrapText="1"/>
      <protection hidden="1"/>
    </xf>
    <xf numFmtId="0" fontId="9" fillId="4" borderId="0" xfId="0" applyNumberFormat="1" applyFont="1" applyFill="1" applyAlignment="1" applyProtection="1">
      <alignment vertical="top" wrapText="1"/>
      <protection hidden="1"/>
    </xf>
    <xf numFmtId="0" fontId="8" fillId="0" borderId="0" xfId="0" applyNumberFormat="1" applyFont="1" applyAlignment="1" applyProtection="1">
      <alignment horizontal="center" vertical="top" wrapText="1"/>
      <protection hidden="1"/>
    </xf>
    <xf numFmtId="0" fontId="7" fillId="4" borderId="0" xfId="0" applyNumberFormat="1" applyFont="1" applyFill="1" applyAlignment="1" applyProtection="1">
      <alignment vertical="top" wrapText="1"/>
      <protection hidden="1"/>
    </xf>
    <xf numFmtId="0" fontId="1" fillId="0" borderId="0" xfId="0" applyNumberFormat="1" applyFont="1" applyAlignment="1" applyProtection="1">
      <alignment vertical="top" wrapText="1"/>
      <protection hidden="1"/>
    </xf>
    <xf numFmtId="0" fontId="7" fillId="0" borderId="0" xfId="0" applyNumberFormat="1" applyFont="1" applyAlignment="1" applyProtection="1">
      <alignment horizontal="center" vertical="top" wrapText="1"/>
      <protection hidden="1"/>
    </xf>
    <xf numFmtId="0" fontId="2" fillId="3" borderId="2" xfId="0" applyFont="1" applyFill="1" applyBorder="1" applyAlignment="1" applyProtection="1">
      <alignment vertical="top" wrapText="1"/>
      <protection hidden="1"/>
    </xf>
    <xf numFmtId="0" fontId="1" fillId="0" borderId="2" xfId="0" applyFont="1" applyBorder="1" applyAlignment="1" applyProtection="1">
      <alignment vertical="top" wrapText="1"/>
      <protection hidden="1"/>
    </xf>
    <xf numFmtId="0" fontId="1" fillId="0" borderId="2" xfId="0" applyFont="1" applyBorder="1" applyAlignment="1" applyProtection="1">
      <alignment vertical="top"/>
      <protection hidden="1"/>
    </xf>
    <xf numFmtId="0" fontId="6" fillId="0" borderId="1" xfId="0" applyNumberFormat="1" applyFont="1" applyBorder="1" applyAlignment="1" applyProtection="1">
      <alignment horizontal="center" vertical="top" wrapText="1"/>
      <protection hidden="1"/>
    </xf>
    <xf numFmtId="0" fontId="6" fillId="0" borderId="1" xfId="0" applyFont="1" applyBorder="1" applyAlignment="1" applyProtection="1">
      <alignment horizontal="center" vertical="top" wrapText="1"/>
      <protection hidden="1"/>
    </xf>
    <xf numFmtId="0" fontId="2" fillId="0" borderId="1" xfId="0" applyNumberFormat="1" applyFont="1" applyBorder="1" applyAlignment="1" applyProtection="1">
      <alignment wrapText="1"/>
      <protection hidden="1"/>
    </xf>
    <xf numFmtId="0" fontId="7" fillId="2" borderId="1" xfId="0" applyFont="1" applyFill="1" applyBorder="1" applyAlignment="1" applyProtection="1">
      <alignment vertical="top" wrapText="1"/>
      <protection hidden="1"/>
    </xf>
    <xf numFmtId="0" fontId="6" fillId="2" borderId="1" xfId="0" applyFont="1" applyFill="1" applyBorder="1" applyAlignment="1" applyProtection="1">
      <alignment horizontal="right" vertical="top" wrapText="1"/>
      <protection hidden="1"/>
    </xf>
    <xf numFmtId="0" fontId="6" fillId="2" borderId="1" xfId="0" applyFont="1" applyFill="1" applyBorder="1" applyAlignment="1" applyProtection="1">
      <alignment vertical="top" wrapText="1"/>
      <protection hidden="1"/>
    </xf>
    <xf numFmtId="0" fontId="6" fillId="2" borderId="1" xfId="0" applyFont="1" applyFill="1" applyBorder="1" applyAlignment="1" applyProtection="1">
      <alignment horizontal="center" vertical="top" wrapText="1"/>
      <protection hidden="1"/>
    </xf>
    <xf numFmtId="0" fontId="3" fillId="4" borderId="2" xfId="0" applyNumberFormat="1" applyFont="1" applyFill="1" applyBorder="1" applyAlignment="1" applyProtection="1">
      <alignment vertical="top" wrapText="1"/>
      <protection hidden="1"/>
    </xf>
    <xf numFmtId="0" fontId="12" fillId="6" borderId="2" xfId="0" applyNumberFormat="1" applyFont="1" applyFill="1" applyBorder="1" applyAlignment="1" applyProtection="1">
      <alignment vertical="top" wrapText="1"/>
      <protection hidden="1"/>
    </xf>
    <xf numFmtId="0" fontId="0" fillId="0" borderId="0" xfId="0" applyFont="1" applyAlignment="1" applyProtection="1">
      <alignment vertical="top" wrapText="1"/>
      <protection hidden="1"/>
    </xf>
    <xf numFmtId="0" fontId="13" fillId="0" borderId="0" xfId="0" applyFont="1" applyAlignment="1" applyProtection="1">
      <alignment vertical="top" wrapText="1"/>
      <protection hidden="1"/>
    </xf>
    <xf numFmtId="0" fontId="1" fillId="3" borderId="0" xfId="0" applyFont="1" applyFill="1" applyAlignment="1" applyProtection="1">
      <alignment vertical="top" wrapText="1"/>
      <protection hidden="1"/>
    </xf>
    <xf numFmtId="0" fontId="2" fillId="3" borderId="1" xfId="0" applyFont="1" applyFill="1" applyBorder="1" applyAlignment="1" applyProtection="1">
      <alignment horizontal="center" vertical="top" wrapText="1"/>
      <protection hidden="1"/>
    </xf>
    <xf numFmtId="0" fontId="1" fillId="0" borderId="0" xfId="0" applyFont="1" applyFill="1" applyAlignment="1" applyProtection="1">
      <alignment vertical="top" wrapText="1"/>
      <protection hidden="1"/>
    </xf>
    <xf numFmtId="0" fontId="1" fillId="0" borderId="1" xfId="0" applyFont="1" applyBorder="1" applyAlignment="1" applyProtection="1">
      <alignment vertical="top"/>
      <protection hidden="1"/>
    </xf>
    <xf numFmtId="0" fontId="14" fillId="5" borderId="2" xfId="0" applyNumberFormat="1" applyFont="1" applyFill="1" applyBorder="1" applyAlignment="1" applyProtection="1">
      <alignment horizontal="left" wrapText="1"/>
      <protection locked="0"/>
    </xf>
    <xf numFmtId="0" fontId="2" fillId="0" borderId="1" xfId="0" applyFont="1" applyBorder="1" applyAlignment="1" applyProtection="1">
      <alignment horizontal="center" vertical="top" wrapText="1"/>
      <protection hidden="1"/>
    </xf>
    <xf numFmtId="0" fontId="14" fillId="3" borderId="2" xfId="0" applyNumberFormat="1" applyFont="1" applyFill="1" applyBorder="1" applyAlignment="1" applyProtection="1">
      <alignment horizontal="left" wrapText="1"/>
      <protection locked="0"/>
    </xf>
    <xf numFmtId="0" fontId="14" fillId="2" borderId="1" xfId="0" applyNumberFormat="1" applyFont="1" applyFill="1" applyBorder="1" applyAlignment="1" applyProtection="1">
      <alignment horizontal="left" wrapText="1"/>
      <protection hidden="1"/>
    </xf>
    <xf numFmtId="0" fontId="7" fillId="2" borderId="0" xfId="0" applyNumberFormat="1" applyFont="1" applyFill="1" applyAlignment="1" applyProtection="1">
      <alignment vertical="top" wrapText="1"/>
      <protection locked="0"/>
    </xf>
    <xf numFmtId="0" fontId="6" fillId="2" borderId="1" xfId="0" applyNumberFormat="1" applyFont="1" applyFill="1" applyBorder="1" applyAlignment="1" applyProtection="1">
      <alignment horizontal="center" vertical="top" wrapText="1"/>
      <protection locked="0"/>
    </xf>
    <xf numFmtId="0" fontId="7" fillId="4" borderId="0" xfId="0" applyNumberFormat="1" applyFont="1" applyFill="1" applyAlignment="1" applyProtection="1">
      <alignment vertical="top" wrapText="1"/>
      <protection locked="0"/>
    </xf>
    <xf numFmtId="0" fontId="9" fillId="2" borderId="0" xfId="0" applyNumberFormat="1" applyFont="1" applyFill="1" applyAlignment="1" applyProtection="1">
      <alignment horizontal="center" vertical="top" wrapText="1"/>
      <protection locked="0"/>
    </xf>
    <xf numFmtId="0" fontId="6" fillId="2" borderId="1" xfId="0" applyFont="1" applyFill="1" applyBorder="1" applyAlignment="1" applyProtection="1">
      <alignment vertical="top" wrapText="1"/>
      <protection locked="0"/>
    </xf>
    <xf numFmtId="0" fontId="3" fillId="7" borderId="2" xfId="0" applyNumberFormat="1" applyFont="1" applyFill="1" applyBorder="1" applyAlignment="1" applyProtection="1">
      <alignment vertical="top" wrapText="1"/>
      <protection locked="0"/>
    </xf>
    <xf numFmtId="0" fontId="12" fillId="8" borderId="2" xfId="0" applyNumberFormat="1" applyFont="1" applyFill="1" applyBorder="1" applyAlignment="1" applyProtection="1">
      <alignment vertical="top" wrapText="1"/>
      <protection locked="0"/>
    </xf>
    <xf numFmtId="0" fontId="0" fillId="2" borderId="0" xfId="0" applyFont="1" applyFill="1" applyAlignment="1" applyProtection="1">
      <alignment vertical="top" wrapText="1"/>
      <protection hidden="1"/>
    </xf>
    <xf numFmtId="0" fontId="11" fillId="2" borderId="0" xfId="0" applyNumberFormat="1" applyFont="1" applyFill="1" applyAlignment="1" applyProtection="1">
      <alignment vertical="top" wrapText="1"/>
      <protection locked="0"/>
    </xf>
    <xf numFmtId="0" fontId="7" fillId="2" borderId="1" xfId="0" applyNumberFormat="1" applyFont="1" applyFill="1" applyBorder="1" applyAlignment="1" applyProtection="1">
      <alignment vertical="top" wrapText="1"/>
      <protection hidden="1"/>
    </xf>
    <xf numFmtId="0" fontId="11" fillId="2" borderId="1" xfId="0" applyFont="1" applyFill="1" applyBorder="1" applyAlignment="1" applyProtection="1">
      <alignment vertical="top" wrapText="1"/>
      <protection hidden="1"/>
    </xf>
    <xf numFmtId="0" fontId="6" fillId="2" borderId="7" xfId="0" applyFont="1" applyFill="1" applyBorder="1" applyAlignment="1" applyProtection="1">
      <alignment horizontal="center" vertical="top" wrapText="1"/>
      <protection hidden="1"/>
    </xf>
    <xf numFmtId="0" fontId="6" fillId="0" borderId="7" xfId="0" applyFont="1" applyBorder="1" applyAlignment="1" applyProtection="1">
      <alignment horizontal="center" vertical="top" wrapText="1"/>
      <protection hidden="1"/>
    </xf>
    <xf numFmtId="0" fontId="7" fillId="0" borderId="7" xfId="0" applyNumberFormat="1" applyFont="1" applyBorder="1" applyAlignment="1" applyProtection="1">
      <alignment vertical="top" wrapText="1"/>
      <protection hidden="1"/>
    </xf>
    <xf numFmtId="0" fontId="7" fillId="0" borderId="0" xfId="0" applyNumberFormat="1" applyFont="1" applyAlignment="1" applyProtection="1">
      <alignment vertical="top" wrapText="1"/>
      <protection locked="0" hidden="1"/>
    </xf>
    <xf numFmtId="0" fontId="7" fillId="2" borderId="0" xfId="0" applyNumberFormat="1" applyFont="1" applyFill="1" applyAlignment="1" applyProtection="1">
      <alignment vertical="top" wrapText="1"/>
      <protection locked="0" hidden="1"/>
    </xf>
    <xf numFmtId="0" fontId="0" fillId="0" borderId="0" xfId="0" applyFont="1" applyAlignment="1" applyProtection="1">
      <alignment vertical="top" wrapText="1"/>
      <protection locked="0" hidden="1"/>
    </xf>
    <xf numFmtId="0" fontId="13" fillId="0" borderId="0" xfId="0" applyFont="1" applyAlignment="1" applyProtection="1">
      <alignment vertical="top" wrapText="1"/>
      <protection locked="0" hidden="1"/>
    </xf>
    <xf numFmtId="0" fontId="0" fillId="2" borderId="0" xfId="0" applyFont="1" applyFill="1" applyAlignment="1" applyProtection="1">
      <alignment vertical="top" wrapText="1"/>
      <protection locked="0" hidden="1"/>
    </xf>
    <xf numFmtId="0" fontId="7" fillId="0" borderId="1" xfId="21" applyNumberFormat="1" applyFont="1" applyAlignment="1" applyProtection="1">
      <alignment vertical="top" wrapText="1"/>
      <protection hidden="1"/>
    </xf>
    <xf numFmtId="0" fontId="7" fillId="0" borderId="1" xfId="21" applyNumberFormat="1" applyFont="1" applyAlignment="1" applyProtection="1">
      <alignment vertical="top" wrapText="1"/>
    </xf>
    <xf numFmtId="0" fontId="7" fillId="0" borderId="1" xfId="21" applyFont="1" applyAlignment="1" applyProtection="1">
      <alignment vertical="top" wrapText="1"/>
    </xf>
    <xf numFmtId="0" fontId="7" fillId="0" borderId="1" xfId="21" applyNumberFormat="1" applyFont="1" applyBorder="1" applyAlignment="1" applyProtection="1">
      <alignment vertical="top" wrapText="1"/>
      <protection hidden="1"/>
    </xf>
    <xf numFmtId="0" fontId="9" fillId="4" borderId="1" xfId="21" applyNumberFormat="1" applyFont="1" applyFill="1" applyAlignment="1" applyProtection="1">
      <alignment vertical="top" wrapText="1"/>
      <protection hidden="1"/>
    </xf>
    <xf numFmtId="0" fontId="2" fillId="0" borderId="1" xfId="21" applyNumberFormat="1" applyFont="1" applyAlignment="1" applyProtection="1">
      <alignment vertical="top" wrapText="1"/>
      <protection hidden="1"/>
    </xf>
    <xf numFmtId="0" fontId="7" fillId="0" borderId="1" xfId="21" applyFont="1" applyAlignment="1" applyProtection="1">
      <alignment vertical="top" wrapText="1"/>
      <protection hidden="1"/>
    </xf>
    <xf numFmtId="0" fontId="8" fillId="0" borderId="1" xfId="21" applyNumberFormat="1" applyFont="1" applyAlignment="1" applyProtection="1">
      <alignment horizontal="center" vertical="top" wrapText="1"/>
      <protection hidden="1"/>
    </xf>
    <xf numFmtId="0" fontId="7" fillId="0" borderId="1" xfId="21" applyFont="1" applyBorder="1" applyAlignment="1" applyProtection="1">
      <alignment vertical="top" wrapText="1"/>
      <protection hidden="1"/>
    </xf>
    <xf numFmtId="0" fontId="7" fillId="0" borderId="1" xfId="21" applyNumberFormat="1" applyFont="1" applyAlignment="1">
      <alignment vertical="top" wrapText="1"/>
    </xf>
    <xf numFmtId="0" fontId="7" fillId="0" borderId="1" xfId="21" applyFont="1" applyAlignment="1">
      <alignment vertical="top" wrapText="1"/>
    </xf>
    <xf numFmtId="0" fontId="6" fillId="0" borderId="1" xfId="21" applyFont="1" applyBorder="1" applyAlignment="1" applyProtection="1">
      <alignment horizontal="center" vertical="top" wrapText="1"/>
      <protection hidden="1"/>
    </xf>
    <xf numFmtId="0" fontId="2" fillId="2" borderId="1" xfId="21" applyNumberFormat="1" applyFont="1" applyFill="1" applyBorder="1" applyAlignment="1" applyProtection="1">
      <alignment horizontal="left" wrapText="1"/>
      <protection hidden="1"/>
    </xf>
    <xf numFmtId="0" fontId="7" fillId="0" borderId="1" xfId="21" applyNumberFormat="1" applyFont="1" applyAlignment="1" applyProtection="1">
      <alignment horizontal="left" vertical="top" wrapText="1"/>
      <protection hidden="1"/>
    </xf>
    <xf numFmtId="0" fontId="1" fillId="0" borderId="1" xfId="21" applyFont="1" applyAlignment="1" applyProtection="1">
      <alignment horizontal="left" vertical="top" wrapText="1"/>
      <protection hidden="1"/>
    </xf>
    <xf numFmtId="0" fontId="1" fillId="0" borderId="1" xfId="21" applyNumberFormat="1" applyFont="1" applyAlignment="1" applyProtection="1">
      <alignment horizontal="left" vertical="top" wrapText="1"/>
    </xf>
    <xf numFmtId="0" fontId="10" fillId="0" borderId="1" xfId="21" applyNumberFormat="1" applyFont="1" applyAlignment="1" applyProtection="1">
      <alignment horizontal="left" vertical="top" wrapText="1"/>
    </xf>
    <xf numFmtId="0" fontId="2" fillId="0" borderId="1" xfId="21" applyNumberFormat="1" applyFont="1" applyAlignment="1" applyProtection="1">
      <alignment horizontal="right" vertical="top"/>
      <protection hidden="1"/>
    </xf>
    <xf numFmtId="0" fontId="1" fillId="0" borderId="1" xfId="21" applyNumberFormat="1" applyFont="1" applyAlignment="1" applyProtection="1">
      <alignment vertical="top" wrapText="1"/>
      <protection hidden="1"/>
    </xf>
    <xf numFmtId="0" fontId="1" fillId="0" borderId="1" xfId="21" applyNumberFormat="1" applyFont="1" applyAlignment="1" applyProtection="1">
      <alignment horizontal="left" vertical="top" wrapText="1"/>
      <protection hidden="1"/>
    </xf>
    <xf numFmtId="0" fontId="1" fillId="0" borderId="1" xfId="21" applyNumberFormat="1" applyFont="1" applyBorder="1" applyAlignment="1" applyProtection="1">
      <alignment vertical="top" wrapText="1"/>
      <protection hidden="1"/>
    </xf>
    <xf numFmtId="0" fontId="1" fillId="0" borderId="1" xfId="21" applyNumberFormat="1" applyFont="1" applyAlignment="1" applyProtection="1">
      <alignment vertical="top" wrapText="1"/>
    </xf>
    <xf numFmtId="14" fontId="7" fillId="5" borderId="2" xfId="0" applyNumberFormat="1" applyFont="1" applyFill="1" applyBorder="1" applyAlignment="1" applyProtection="1">
      <alignment horizontal="left" vertical="top" wrapText="1"/>
      <protection locked="0"/>
    </xf>
    <xf numFmtId="0" fontId="1" fillId="0" borderId="1" xfId="21" applyNumberFormat="1" applyFont="1" applyBorder="1" applyAlignment="1" applyProtection="1">
      <alignment horizontal="left" vertical="top" wrapText="1"/>
      <protection hidden="1"/>
    </xf>
    <xf numFmtId="0" fontId="1" fillId="0" borderId="1" xfId="21" applyNumberFormat="1" applyFont="1" applyAlignment="1" applyProtection="1">
      <alignment horizontal="left" vertical="top" wrapText="1"/>
    </xf>
    <xf numFmtId="0" fontId="6" fillId="2" borderId="1" xfId="21" applyNumberFormat="1" applyFont="1" applyFill="1" applyBorder="1" applyAlignment="1" applyProtection="1">
      <alignment horizontal="left" wrapText="1"/>
      <protection hidden="1"/>
    </xf>
    <xf numFmtId="0" fontId="1" fillId="2" borderId="1" xfId="21" applyNumberFormat="1" applyFont="1" applyFill="1" applyBorder="1" applyAlignment="1" applyProtection="1">
      <alignment horizontal="left" wrapText="1"/>
      <protection hidden="1"/>
    </xf>
    <xf numFmtId="0" fontId="1" fillId="0" borderId="1" xfId="21" applyNumberFormat="1" applyFont="1" applyAlignment="1" applyProtection="1">
      <alignment horizontal="left" vertical="top" wrapText="1"/>
      <protection hidden="1"/>
    </xf>
    <xf numFmtId="0" fontId="10" fillId="0" borderId="1" xfId="21" applyNumberFormat="1" applyFont="1" applyAlignment="1" applyProtection="1">
      <alignment horizontal="left" vertical="top" wrapText="1"/>
    </xf>
    <xf numFmtId="0" fontId="10" fillId="0" borderId="1" xfId="21" applyNumberFormat="1" applyFont="1" applyBorder="1" applyAlignment="1" applyProtection="1">
      <alignment horizontal="left" vertical="top" wrapText="1"/>
    </xf>
    <xf numFmtId="0" fontId="1" fillId="0" borderId="1" xfId="21" applyFont="1" applyAlignment="1" applyProtection="1">
      <alignment horizontal="left" vertical="top" wrapText="1"/>
      <protection hidden="1"/>
    </xf>
    <xf numFmtId="0" fontId="2" fillId="2" borderId="1" xfId="21" applyNumberFormat="1" applyFont="1" applyFill="1" applyBorder="1" applyAlignment="1" applyProtection="1">
      <alignment horizontal="left" wrapText="1"/>
      <protection hidden="1"/>
    </xf>
    <xf numFmtId="0" fontId="6" fillId="0" borderId="1" xfId="21" applyNumberFormat="1" applyFont="1" applyBorder="1" applyAlignment="1" applyProtection="1">
      <alignment horizontal="center" vertical="top" wrapText="1"/>
      <protection hidden="1"/>
    </xf>
    <xf numFmtId="0" fontId="6" fillId="0" borderId="1" xfId="21" applyFont="1" applyBorder="1" applyAlignment="1" applyProtection="1">
      <alignment horizontal="center" vertical="top" wrapText="1"/>
      <protection hidden="1"/>
    </xf>
    <xf numFmtId="0" fontId="15" fillId="6" borderId="4" xfId="21" applyNumberFormat="1" applyFont="1" applyFill="1" applyBorder="1" applyAlignment="1" applyProtection="1">
      <alignment horizontal="center" vertical="center" wrapText="1"/>
      <protection hidden="1"/>
    </xf>
    <xf numFmtId="0" fontId="15" fillId="6" borderId="6" xfId="21" applyNumberFormat="1" applyFont="1" applyFill="1" applyBorder="1" applyAlignment="1" applyProtection="1">
      <alignment horizontal="center" vertical="center" wrapText="1"/>
      <protection hidden="1"/>
    </xf>
    <xf numFmtId="0" fontId="15" fillId="6" borderId="5" xfId="21" applyNumberFormat="1" applyFont="1" applyFill="1" applyBorder="1" applyAlignment="1" applyProtection="1">
      <alignment horizontal="center" vertical="center" wrapText="1"/>
      <protection hidden="1"/>
    </xf>
    <xf numFmtId="0" fontId="6" fillId="0" borderId="1" xfId="0" applyFont="1" applyBorder="1" applyAlignment="1" applyProtection="1">
      <alignment horizontal="center" vertical="top" wrapText="1"/>
      <protection hidden="1"/>
    </xf>
    <xf numFmtId="0" fontId="6" fillId="0" borderId="1" xfId="0" applyNumberFormat="1" applyFont="1" applyBorder="1" applyAlignment="1" applyProtection="1">
      <alignment horizontal="center" vertical="top" wrapText="1"/>
      <protection hidden="1"/>
    </xf>
    <xf numFmtId="0" fontId="6" fillId="2" borderId="1" xfId="0" applyNumberFormat="1" applyFont="1" applyFill="1" applyBorder="1" applyAlignment="1" applyProtection="1">
      <alignment horizontal="center" vertical="top" wrapText="1"/>
      <protection hidden="1"/>
    </xf>
    <xf numFmtId="0" fontId="6" fillId="5" borderId="2" xfId="0" applyFont="1" applyFill="1" applyBorder="1" applyAlignment="1" applyProtection="1">
      <alignment horizontal="center" vertical="top" wrapText="1"/>
      <protection locked="0"/>
    </xf>
    <xf numFmtId="0" fontId="2" fillId="3" borderId="2" xfId="0" applyFont="1" applyFill="1" applyBorder="1" applyAlignment="1" applyProtection="1">
      <alignment horizontal="center" vertical="top" wrapText="1"/>
      <protection hidden="1"/>
    </xf>
  </cellXfs>
  <cellStyles count="22">
    <cellStyle name="Gevolgde hyperlink" xfId="2" builtinId="9" hidden="1"/>
    <cellStyle name="Gevolgde hyperlink" xfId="4" builtinId="9" hidden="1"/>
    <cellStyle name="Gevolgde hyperlink" xfId="6" builtinId="9" hidden="1"/>
    <cellStyle name="Gevolgde hyperlink" xfId="8" builtinId="9" hidden="1"/>
    <cellStyle name="Gevolgde hyperlink" xfId="10" builtinId="9" hidden="1"/>
    <cellStyle name="Gevolgde hyperlink" xfId="12" builtinId="9" hidden="1"/>
    <cellStyle name="Gevolgde hyperlink" xfId="14" builtinId="9" hidden="1"/>
    <cellStyle name="Gevolgde hyperlink" xfId="16" builtinId="9" hidden="1"/>
    <cellStyle name="Gevolgde hyperlink" xfId="18" builtinId="9" hidden="1"/>
    <cellStyle name="Gevolgde hyperlink" xfId="2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Standaard" xfId="0" builtinId="0"/>
    <cellStyle name="Standaard 2" xfId="21" xr:uid="{00000000-0005-0000-0000-000015000000}"/>
  </cellStyles>
  <dxfs count="0"/>
  <tableStyles count="0" defaultPivotStyle="PivotStyleMedium4"/>
  <colors>
    <indexedColors>
      <rgbColor rgb="FF000000"/>
      <rgbColor rgb="FFFFFFFF"/>
      <rgbColor rgb="FFFF0000"/>
      <rgbColor rgb="FF00FF00"/>
      <rgbColor rgb="FF0000FF"/>
      <rgbColor rgb="FFFFFF00"/>
      <rgbColor rgb="FFFF00FF"/>
      <rgbColor rgb="FF00FFFF"/>
      <rgbColor rgb="FF000000"/>
      <rgbColor rgb="FFAAAAAA"/>
      <rgbColor rgb="FFFEFEFE"/>
      <rgbColor rgb="FF6DC037"/>
      <rgbColor rgb="FF0066CC"/>
      <rgbColor rgb="FFFFA93A"/>
      <rgbColor rgb="FFFF2C21"/>
      <rgbColor rgb="FF63B2DE"/>
      <rgbColor rgb="FF63B2DE"/>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G"/><Relationship Id="rId5" Type="http://schemas.openxmlformats.org/officeDocument/2006/relationships/image" Target="../media/image6.png"/><Relationship Id="rId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183310</xdr:colOff>
      <xdr:row>0</xdr:row>
      <xdr:rowOff>82550</xdr:rowOff>
    </xdr:from>
    <xdr:to>
      <xdr:col>2</xdr:col>
      <xdr:colOff>146890</xdr:colOff>
      <xdr:row>2</xdr:row>
      <xdr:rowOff>82550</xdr:rowOff>
    </xdr:to>
    <xdr:pic>
      <xdr:nvPicPr>
        <xdr:cNvPr id="2" name="Picture 27">
          <a:extLst>
            <a:ext uri="{FF2B5EF4-FFF2-40B4-BE49-F238E27FC236}">
              <a16:creationId xmlns:a16="http://schemas.microsoft.com/office/drawing/2014/main" id="{D636BE6F-A071-46E4-A7B4-39CFB9B5F05D}"/>
            </a:ext>
          </a:extLst>
        </xdr:cNvPr>
        <xdr:cNvPicPr/>
      </xdr:nvPicPr>
      <xdr:blipFill>
        <a:blip xmlns:r="http://schemas.openxmlformats.org/officeDocument/2006/relationships" r:embed="rId1"/>
        <a:stretch>
          <a:fillRect/>
        </a:stretch>
      </xdr:blipFill>
      <xdr:spPr bwMode="auto">
        <a:xfrm>
          <a:off x="278560" y="82550"/>
          <a:ext cx="773205" cy="428625"/>
        </a:xfrm>
        <a:prstGeom prst="rect">
          <a:avLst/>
        </a:prstGeom>
        <a:noFill/>
        <a:ln>
          <a:noFill/>
        </a:ln>
      </xdr:spPr>
    </xdr:pic>
    <xdr:clientData/>
  </xdr:twoCellAnchor>
  <xdr:twoCellAnchor editAs="oneCell">
    <xdr:from>
      <xdr:col>1</xdr:col>
      <xdr:colOff>717550</xdr:colOff>
      <xdr:row>28</xdr:row>
      <xdr:rowOff>19050</xdr:rowOff>
    </xdr:from>
    <xdr:to>
      <xdr:col>3</xdr:col>
      <xdr:colOff>4349750</xdr:colOff>
      <xdr:row>31</xdr:row>
      <xdr:rowOff>158750</xdr:rowOff>
    </xdr:to>
    <xdr:pic>
      <xdr:nvPicPr>
        <xdr:cNvPr id="3" name="Afbeelding 2">
          <a:extLst>
            <a:ext uri="{FF2B5EF4-FFF2-40B4-BE49-F238E27FC236}">
              <a16:creationId xmlns:a16="http://schemas.microsoft.com/office/drawing/2014/main" id="{29C4B63E-2654-40A7-8CD8-005E65CEB8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7156450"/>
          <a:ext cx="5251450" cy="7874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31750</xdr:colOff>
      <xdr:row>46</xdr:row>
      <xdr:rowOff>596900</xdr:rowOff>
    </xdr:from>
    <xdr:to>
      <xdr:col>3</xdr:col>
      <xdr:colOff>2829278</xdr:colOff>
      <xdr:row>53</xdr:row>
      <xdr:rowOff>2354</xdr:rowOff>
    </xdr:to>
    <xdr:pic>
      <xdr:nvPicPr>
        <xdr:cNvPr id="4" name="Afbeelding 3">
          <a:extLst>
            <a:ext uri="{FF2B5EF4-FFF2-40B4-BE49-F238E27FC236}">
              <a16:creationId xmlns:a16="http://schemas.microsoft.com/office/drawing/2014/main" id="{D58E72D3-3A7D-434E-BAEF-8B2B022615B6}"/>
            </a:ext>
          </a:extLst>
        </xdr:cNvPr>
        <xdr:cNvPicPr>
          <a:picLocks noChangeAspect="1"/>
        </xdr:cNvPicPr>
      </xdr:nvPicPr>
      <xdr:blipFill>
        <a:blip xmlns:r="http://schemas.openxmlformats.org/officeDocument/2006/relationships" r:embed="rId3"/>
        <a:stretch>
          <a:fillRect/>
        </a:stretch>
      </xdr:blipFill>
      <xdr:spPr>
        <a:xfrm>
          <a:off x="933450" y="11728450"/>
          <a:ext cx="3610328" cy="1189804"/>
        </a:xfrm>
        <a:prstGeom prst="rect">
          <a:avLst/>
        </a:prstGeom>
      </xdr:spPr>
    </xdr:pic>
    <xdr:clientData/>
  </xdr:twoCellAnchor>
  <xdr:twoCellAnchor editAs="oneCell">
    <xdr:from>
      <xdr:col>2</xdr:col>
      <xdr:colOff>25400</xdr:colOff>
      <xdr:row>56</xdr:row>
      <xdr:rowOff>33309</xdr:rowOff>
    </xdr:from>
    <xdr:to>
      <xdr:col>3</xdr:col>
      <xdr:colOff>2921000</xdr:colOff>
      <xdr:row>62</xdr:row>
      <xdr:rowOff>79880</xdr:rowOff>
    </xdr:to>
    <xdr:pic>
      <xdr:nvPicPr>
        <xdr:cNvPr id="5" name="Afbeelding 4">
          <a:extLst>
            <a:ext uri="{FF2B5EF4-FFF2-40B4-BE49-F238E27FC236}">
              <a16:creationId xmlns:a16="http://schemas.microsoft.com/office/drawing/2014/main" id="{F4C868D8-A999-4E13-9925-712BB26494BD}"/>
            </a:ext>
          </a:extLst>
        </xdr:cNvPr>
        <xdr:cNvPicPr>
          <a:picLocks noChangeAspect="1"/>
        </xdr:cNvPicPr>
      </xdr:nvPicPr>
      <xdr:blipFill>
        <a:blip xmlns:r="http://schemas.openxmlformats.org/officeDocument/2006/relationships" r:embed="rId4"/>
        <a:stretch>
          <a:fillRect/>
        </a:stretch>
      </xdr:blipFill>
      <xdr:spPr>
        <a:xfrm>
          <a:off x="927100" y="13736609"/>
          <a:ext cx="3708400" cy="1227671"/>
        </a:xfrm>
        <a:prstGeom prst="rect">
          <a:avLst/>
        </a:prstGeom>
      </xdr:spPr>
    </xdr:pic>
    <xdr:clientData/>
  </xdr:twoCellAnchor>
  <xdr:twoCellAnchor editAs="oneCell">
    <xdr:from>
      <xdr:col>1</xdr:col>
      <xdr:colOff>501650</xdr:colOff>
      <xdr:row>13</xdr:row>
      <xdr:rowOff>57150</xdr:rowOff>
    </xdr:from>
    <xdr:to>
      <xdr:col>3</xdr:col>
      <xdr:colOff>3917950</xdr:colOff>
      <xdr:row>14</xdr:row>
      <xdr:rowOff>165100</xdr:rowOff>
    </xdr:to>
    <xdr:pic>
      <xdr:nvPicPr>
        <xdr:cNvPr id="6" name="Afbeelding 5">
          <a:extLst>
            <a:ext uri="{FF2B5EF4-FFF2-40B4-BE49-F238E27FC236}">
              <a16:creationId xmlns:a16="http://schemas.microsoft.com/office/drawing/2014/main" id="{3CE0E831-552C-4851-B69F-285F57DB73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6900" y="3028950"/>
          <a:ext cx="503555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182033</xdr:colOff>
      <xdr:row>0</xdr:row>
      <xdr:rowOff>76201</xdr:rowOff>
    </xdr:from>
    <xdr:to>
      <xdr:col>1</xdr:col>
      <xdr:colOff>1014421</xdr:colOff>
      <xdr:row>2</xdr:row>
      <xdr:rowOff>146051</xdr:rowOff>
    </xdr:to>
    <xdr:pic>
      <xdr:nvPicPr>
        <xdr:cNvPr id="3" name="Picture 27">
          <a:extLst>
            <a:ext uri="{FF2B5EF4-FFF2-40B4-BE49-F238E27FC236}">
              <a16:creationId xmlns:a16="http://schemas.microsoft.com/office/drawing/2014/main" id="{F1866FE3-5950-4529-B3FB-F8311910DE91}"/>
            </a:ext>
          </a:extLst>
        </xdr:cNvPr>
        <xdr:cNvPicPr/>
      </xdr:nvPicPr>
      <xdr:blipFill>
        <a:blip xmlns:r="http://schemas.openxmlformats.org/officeDocument/2006/relationships" r:embed="rId1"/>
        <a:stretch>
          <a:fillRect/>
        </a:stretch>
      </xdr:blipFill>
      <xdr:spPr bwMode="auto">
        <a:xfrm>
          <a:off x="309033" y="76201"/>
          <a:ext cx="832388" cy="46143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148166</xdr:colOff>
      <xdr:row>0</xdr:row>
      <xdr:rowOff>74083</xdr:rowOff>
    </xdr:from>
    <xdr:to>
      <xdr:col>1</xdr:col>
      <xdr:colOff>980554</xdr:colOff>
      <xdr:row>2</xdr:row>
      <xdr:rowOff>143933</xdr:rowOff>
    </xdr:to>
    <xdr:pic>
      <xdr:nvPicPr>
        <xdr:cNvPr id="3" name="Picture 27">
          <a:extLst>
            <a:ext uri="{FF2B5EF4-FFF2-40B4-BE49-F238E27FC236}">
              <a16:creationId xmlns:a16="http://schemas.microsoft.com/office/drawing/2014/main" id="{CC0E9E50-BDDD-4B91-AAD6-1DA002795830}"/>
            </a:ext>
          </a:extLst>
        </xdr:cNvPr>
        <xdr:cNvPicPr/>
      </xdr:nvPicPr>
      <xdr:blipFill>
        <a:blip xmlns:r="http://schemas.openxmlformats.org/officeDocument/2006/relationships" r:embed="rId1"/>
        <a:stretch>
          <a:fillRect/>
        </a:stretch>
      </xdr:blipFill>
      <xdr:spPr bwMode="auto">
        <a:xfrm>
          <a:off x="275166" y="74083"/>
          <a:ext cx="832388" cy="46143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180706</xdr:colOff>
      <xdr:row>0</xdr:row>
      <xdr:rowOff>76200</xdr:rowOff>
    </xdr:from>
    <xdr:to>
      <xdr:col>1</xdr:col>
      <xdr:colOff>1013094</xdr:colOff>
      <xdr:row>2</xdr:row>
      <xdr:rowOff>146050</xdr:rowOff>
    </xdr:to>
    <xdr:pic>
      <xdr:nvPicPr>
        <xdr:cNvPr id="2" name="Picture 27">
          <a:extLst>
            <a:ext uri="{FF2B5EF4-FFF2-40B4-BE49-F238E27FC236}">
              <a16:creationId xmlns:a16="http://schemas.microsoft.com/office/drawing/2014/main" id="{10DC3CDA-AFAA-48E2-B567-B30E6048E683}"/>
            </a:ext>
          </a:extLst>
        </xdr:cNvPr>
        <xdr:cNvPicPr/>
      </xdr:nvPicPr>
      <xdr:blipFill>
        <a:blip xmlns:r="http://schemas.openxmlformats.org/officeDocument/2006/relationships" r:embed="rId1"/>
        <a:stretch>
          <a:fillRect/>
        </a:stretch>
      </xdr:blipFill>
      <xdr:spPr bwMode="auto">
        <a:xfrm>
          <a:off x="304531" y="76200"/>
          <a:ext cx="832388" cy="46037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180706</xdr:colOff>
      <xdr:row>0</xdr:row>
      <xdr:rowOff>76200</xdr:rowOff>
    </xdr:from>
    <xdr:to>
      <xdr:col>1</xdr:col>
      <xdr:colOff>1013094</xdr:colOff>
      <xdr:row>2</xdr:row>
      <xdr:rowOff>146050</xdr:rowOff>
    </xdr:to>
    <xdr:pic>
      <xdr:nvPicPr>
        <xdr:cNvPr id="2" name="Picture 27">
          <a:extLst>
            <a:ext uri="{FF2B5EF4-FFF2-40B4-BE49-F238E27FC236}">
              <a16:creationId xmlns:a16="http://schemas.microsoft.com/office/drawing/2014/main" id="{926F401F-FBFA-403A-B4E2-0D334BFD778F}"/>
            </a:ext>
          </a:extLst>
        </xdr:cNvPr>
        <xdr:cNvPicPr/>
      </xdr:nvPicPr>
      <xdr:blipFill>
        <a:blip xmlns:r="http://schemas.openxmlformats.org/officeDocument/2006/relationships" r:embed="rId1"/>
        <a:stretch>
          <a:fillRect/>
        </a:stretch>
      </xdr:blipFill>
      <xdr:spPr bwMode="auto">
        <a:xfrm>
          <a:off x="304531" y="76200"/>
          <a:ext cx="832388" cy="4603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180706</xdr:colOff>
      <xdr:row>0</xdr:row>
      <xdr:rowOff>76200</xdr:rowOff>
    </xdr:from>
    <xdr:to>
      <xdr:col>1</xdr:col>
      <xdr:colOff>1013094</xdr:colOff>
      <xdr:row>2</xdr:row>
      <xdr:rowOff>146050</xdr:rowOff>
    </xdr:to>
    <xdr:pic>
      <xdr:nvPicPr>
        <xdr:cNvPr id="2" name="Picture 27">
          <a:extLst>
            <a:ext uri="{FF2B5EF4-FFF2-40B4-BE49-F238E27FC236}">
              <a16:creationId xmlns:a16="http://schemas.microsoft.com/office/drawing/2014/main" id="{9278396F-C5E6-4425-B730-CBFA98C86A71}"/>
            </a:ext>
          </a:extLst>
        </xdr:cNvPr>
        <xdr:cNvPicPr/>
      </xdr:nvPicPr>
      <xdr:blipFill>
        <a:blip xmlns:r="http://schemas.openxmlformats.org/officeDocument/2006/relationships" r:embed="rId1"/>
        <a:stretch>
          <a:fillRect/>
        </a:stretch>
      </xdr:blipFill>
      <xdr:spPr bwMode="auto">
        <a:xfrm>
          <a:off x="304531" y="76200"/>
          <a:ext cx="832388" cy="4603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180706</xdr:colOff>
      <xdr:row>0</xdr:row>
      <xdr:rowOff>76200</xdr:rowOff>
    </xdr:from>
    <xdr:to>
      <xdr:col>1</xdr:col>
      <xdr:colOff>1013094</xdr:colOff>
      <xdr:row>2</xdr:row>
      <xdr:rowOff>146050</xdr:rowOff>
    </xdr:to>
    <xdr:pic>
      <xdr:nvPicPr>
        <xdr:cNvPr id="2" name="Picture 27">
          <a:extLst>
            <a:ext uri="{FF2B5EF4-FFF2-40B4-BE49-F238E27FC236}">
              <a16:creationId xmlns:a16="http://schemas.microsoft.com/office/drawing/2014/main" id="{B2E8D633-0D71-49F3-8326-635D6BE12418}"/>
            </a:ext>
          </a:extLst>
        </xdr:cNvPr>
        <xdr:cNvPicPr/>
      </xdr:nvPicPr>
      <xdr:blipFill>
        <a:blip xmlns:r="http://schemas.openxmlformats.org/officeDocument/2006/relationships" r:embed="rId1"/>
        <a:stretch>
          <a:fillRect/>
        </a:stretch>
      </xdr:blipFill>
      <xdr:spPr bwMode="auto">
        <a:xfrm>
          <a:off x="304531" y="76200"/>
          <a:ext cx="832388" cy="4603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182656</xdr:colOff>
      <xdr:row>0</xdr:row>
      <xdr:rowOff>82550</xdr:rowOff>
    </xdr:from>
    <xdr:to>
      <xdr:col>1</xdr:col>
      <xdr:colOff>973044</xdr:colOff>
      <xdr:row>2</xdr:row>
      <xdr:rowOff>82550</xdr:rowOff>
    </xdr:to>
    <xdr:pic>
      <xdr:nvPicPr>
        <xdr:cNvPr id="2" name="Picture 27">
          <a:extLst>
            <a:ext uri="{FF2B5EF4-FFF2-40B4-BE49-F238E27FC236}">
              <a16:creationId xmlns:a16="http://schemas.microsoft.com/office/drawing/2014/main" id="{960EF9EE-5A5A-498D-9A6E-1A9B806833EF}"/>
            </a:ext>
          </a:extLst>
        </xdr:cNvPr>
        <xdr:cNvPicPr/>
      </xdr:nvPicPr>
      <xdr:blipFill>
        <a:blip xmlns:r="http://schemas.openxmlformats.org/officeDocument/2006/relationships" r:embed="rId1"/>
        <a:stretch>
          <a:fillRect/>
        </a:stretch>
      </xdr:blipFill>
      <xdr:spPr bwMode="auto">
        <a:xfrm>
          <a:off x="401731" y="82550"/>
          <a:ext cx="790388" cy="4381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156260</xdr:colOff>
      <xdr:row>0</xdr:row>
      <xdr:rowOff>63500</xdr:rowOff>
    </xdr:from>
    <xdr:to>
      <xdr:col>1</xdr:col>
      <xdr:colOff>986740</xdr:colOff>
      <xdr:row>2</xdr:row>
      <xdr:rowOff>95250</xdr:rowOff>
    </xdr:to>
    <xdr:pic>
      <xdr:nvPicPr>
        <xdr:cNvPr id="2" name="Picture 27">
          <a:extLst>
            <a:ext uri="{FF2B5EF4-FFF2-40B4-BE49-F238E27FC236}">
              <a16:creationId xmlns:a16="http://schemas.microsoft.com/office/drawing/2014/main" id="{A8D1BF99-073B-46CF-8FC9-75E02905945A}"/>
            </a:ext>
          </a:extLst>
        </xdr:cNvPr>
        <xdr:cNvPicPr/>
      </xdr:nvPicPr>
      <xdr:blipFill>
        <a:blip xmlns:r="http://schemas.openxmlformats.org/officeDocument/2006/relationships" r:embed="rId1"/>
        <a:stretch>
          <a:fillRect/>
        </a:stretch>
      </xdr:blipFill>
      <xdr:spPr bwMode="auto">
        <a:xfrm>
          <a:off x="356285" y="63500"/>
          <a:ext cx="830480" cy="4603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180706</xdr:colOff>
      <xdr:row>0</xdr:row>
      <xdr:rowOff>76200</xdr:rowOff>
    </xdr:from>
    <xdr:to>
      <xdr:col>1</xdr:col>
      <xdr:colOff>1013094</xdr:colOff>
      <xdr:row>2</xdr:row>
      <xdr:rowOff>146050</xdr:rowOff>
    </xdr:to>
    <xdr:pic>
      <xdr:nvPicPr>
        <xdr:cNvPr id="2" name="Picture 27">
          <a:extLst>
            <a:ext uri="{FF2B5EF4-FFF2-40B4-BE49-F238E27FC236}">
              <a16:creationId xmlns:a16="http://schemas.microsoft.com/office/drawing/2014/main" id="{62BECE46-ED53-4883-AFDD-133D59CBDD11}"/>
            </a:ext>
          </a:extLst>
        </xdr:cNvPr>
        <xdr:cNvPicPr/>
      </xdr:nvPicPr>
      <xdr:blipFill>
        <a:blip xmlns:r="http://schemas.openxmlformats.org/officeDocument/2006/relationships" r:embed="rId1"/>
        <a:stretch>
          <a:fillRect/>
        </a:stretch>
      </xdr:blipFill>
      <xdr:spPr bwMode="auto">
        <a:xfrm>
          <a:off x="307706" y="76200"/>
          <a:ext cx="832388" cy="4614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169334</xdr:colOff>
      <xdr:row>0</xdr:row>
      <xdr:rowOff>74084</xdr:rowOff>
    </xdr:from>
    <xdr:to>
      <xdr:col>1</xdr:col>
      <xdr:colOff>1001722</xdr:colOff>
      <xdr:row>2</xdr:row>
      <xdr:rowOff>143934</xdr:rowOff>
    </xdr:to>
    <xdr:pic>
      <xdr:nvPicPr>
        <xdr:cNvPr id="3" name="Picture 27">
          <a:extLst>
            <a:ext uri="{FF2B5EF4-FFF2-40B4-BE49-F238E27FC236}">
              <a16:creationId xmlns:a16="http://schemas.microsoft.com/office/drawing/2014/main" id="{AEA40E9D-47F2-4533-A733-279FEAA1D097}"/>
            </a:ext>
          </a:extLst>
        </xdr:cNvPr>
        <xdr:cNvPicPr/>
      </xdr:nvPicPr>
      <xdr:blipFill>
        <a:blip xmlns:r="http://schemas.openxmlformats.org/officeDocument/2006/relationships" r:embed="rId1"/>
        <a:stretch>
          <a:fillRect/>
        </a:stretch>
      </xdr:blipFill>
      <xdr:spPr bwMode="auto">
        <a:xfrm>
          <a:off x="296334" y="74084"/>
          <a:ext cx="832388" cy="46143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201083</xdr:colOff>
      <xdr:row>0</xdr:row>
      <xdr:rowOff>74083</xdr:rowOff>
    </xdr:from>
    <xdr:to>
      <xdr:col>1</xdr:col>
      <xdr:colOff>1033471</xdr:colOff>
      <xdr:row>2</xdr:row>
      <xdr:rowOff>143933</xdr:rowOff>
    </xdr:to>
    <xdr:pic>
      <xdr:nvPicPr>
        <xdr:cNvPr id="3" name="Picture 27">
          <a:extLst>
            <a:ext uri="{FF2B5EF4-FFF2-40B4-BE49-F238E27FC236}">
              <a16:creationId xmlns:a16="http://schemas.microsoft.com/office/drawing/2014/main" id="{23EE3F50-83CE-4763-A1F2-4DFAC983CA44}"/>
            </a:ext>
          </a:extLst>
        </xdr:cNvPr>
        <xdr:cNvPicPr/>
      </xdr:nvPicPr>
      <xdr:blipFill>
        <a:blip xmlns:r="http://schemas.openxmlformats.org/officeDocument/2006/relationships" r:embed="rId1"/>
        <a:stretch>
          <a:fillRect/>
        </a:stretch>
      </xdr:blipFill>
      <xdr:spPr bwMode="auto">
        <a:xfrm>
          <a:off x="328083" y="74083"/>
          <a:ext cx="832388" cy="46143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201083</xdr:colOff>
      <xdr:row>0</xdr:row>
      <xdr:rowOff>74083</xdr:rowOff>
    </xdr:from>
    <xdr:to>
      <xdr:col>1</xdr:col>
      <xdr:colOff>1033471</xdr:colOff>
      <xdr:row>2</xdr:row>
      <xdr:rowOff>143933</xdr:rowOff>
    </xdr:to>
    <xdr:pic>
      <xdr:nvPicPr>
        <xdr:cNvPr id="2" name="Picture 27">
          <a:extLst>
            <a:ext uri="{FF2B5EF4-FFF2-40B4-BE49-F238E27FC236}">
              <a16:creationId xmlns:a16="http://schemas.microsoft.com/office/drawing/2014/main" id="{2EA10950-915A-459E-9790-927DD0901848}"/>
            </a:ext>
          </a:extLst>
        </xdr:cNvPr>
        <xdr:cNvPicPr/>
      </xdr:nvPicPr>
      <xdr:blipFill>
        <a:blip xmlns:r="http://schemas.openxmlformats.org/officeDocument/2006/relationships" r:embed="rId1"/>
        <a:stretch>
          <a:fillRect/>
        </a:stretch>
      </xdr:blipFill>
      <xdr:spPr bwMode="auto">
        <a:xfrm>
          <a:off x="324908" y="74083"/>
          <a:ext cx="832388" cy="4603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201083</xdr:colOff>
      <xdr:row>0</xdr:row>
      <xdr:rowOff>74083</xdr:rowOff>
    </xdr:from>
    <xdr:to>
      <xdr:col>1</xdr:col>
      <xdr:colOff>1033471</xdr:colOff>
      <xdr:row>2</xdr:row>
      <xdr:rowOff>143933</xdr:rowOff>
    </xdr:to>
    <xdr:pic>
      <xdr:nvPicPr>
        <xdr:cNvPr id="2" name="Picture 27">
          <a:extLst>
            <a:ext uri="{FF2B5EF4-FFF2-40B4-BE49-F238E27FC236}">
              <a16:creationId xmlns:a16="http://schemas.microsoft.com/office/drawing/2014/main" id="{F6756EE1-71C0-44B6-999B-5BD6E202AA1A}"/>
            </a:ext>
          </a:extLst>
        </xdr:cNvPr>
        <xdr:cNvPicPr/>
      </xdr:nvPicPr>
      <xdr:blipFill>
        <a:blip xmlns:r="http://schemas.openxmlformats.org/officeDocument/2006/relationships" r:embed="rId1"/>
        <a:stretch>
          <a:fillRect/>
        </a:stretch>
      </xdr:blipFill>
      <xdr:spPr bwMode="auto">
        <a:xfrm>
          <a:off x="324908" y="74083"/>
          <a:ext cx="832388" cy="4603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180706</xdr:colOff>
      <xdr:row>0</xdr:row>
      <xdr:rowOff>76200</xdr:rowOff>
    </xdr:from>
    <xdr:to>
      <xdr:col>1</xdr:col>
      <xdr:colOff>1013094</xdr:colOff>
      <xdr:row>2</xdr:row>
      <xdr:rowOff>146050</xdr:rowOff>
    </xdr:to>
    <xdr:pic>
      <xdr:nvPicPr>
        <xdr:cNvPr id="2" name="Picture 27">
          <a:extLst>
            <a:ext uri="{FF2B5EF4-FFF2-40B4-BE49-F238E27FC236}">
              <a16:creationId xmlns:a16="http://schemas.microsoft.com/office/drawing/2014/main" id="{A59CDB08-45E4-44AF-97BD-DB5ABBE3859A}"/>
            </a:ext>
          </a:extLst>
        </xdr:cNvPr>
        <xdr:cNvPicPr/>
      </xdr:nvPicPr>
      <xdr:blipFill>
        <a:blip xmlns:r="http://schemas.openxmlformats.org/officeDocument/2006/relationships" r:embed="rId1"/>
        <a:stretch>
          <a:fillRect/>
        </a:stretch>
      </xdr:blipFill>
      <xdr:spPr bwMode="auto">
        <a:xfrm>
          <a:off x="304531" y="76200"/>
          <a:ext cx="832388" cy="4603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20Producten\2.%20Documenten\GDPR\handleiding%20en%20tools\Tool%203%20Register%20van%20gegevensverwerkingv2_ingevul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enmagherman/Desktop/Kopie%20van%20Tool%203%20SFederaties%20Register%20van%20gegevensverwerking%20ingevuld%20commEmSt%20201804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ndleiding"/>
      <sheetName val="Gegevens sportclub"/>
      <sheetName val="Categorieën"/>
      <sheetName val="Ledenadministratie"/>
      <sheetName val="Sportieve voorbereiding"/>
      <sheetName val="Competities en tornooien"/>
      <sheetName val="Extra evenementen"/>
      <sheetName val="Promotie en communicatie"/>
      <sheetName val="Lijsten"/>
    </sheetNames>
    <sheetDataSet>
      <sheetData sheetId="0"/>
      <sheetData sheetId="1">
        <row r="8">
          <cell r="C8" t="str">
            <v>Sportclub Dynamo vzw</v>
          </cell>
        </row>
      </sheetData>
      <sheetData sheetId="2">
        <row r="9">
          <cell r="B9" t="str">
            <v>beeldmateriaal: (digitale) foto's, filmpjes</v>
          </cell>
        </row>
        <row r="10">
          <cell r="B10" t="str">
            <v>persoonlijke gegevens: lidnummer</v>
          </cell>
        </row>
        <row r="11">
          <cell r="B11" t="str">
            <v>persoonlijke gegevens: naam</v>
          </cell>
        </row>
        <row r="12">
          <cell r="B12" t="str">
            <v>persoonlijke gegevens: adres</v>
          </cell>
        </row>
        <row r="13">
          <cell r="B13" t="str">
            <v>persoonlijke gegevens: telefoonnummer</v>
          </cell>
        </row>
        <row r="14">
          <cell r="B14" t="str">
            <v>persoonlijke gegevens: e-mailadres</v>
          </cell>
        </row>
        <row r="15">
          <cell r="B15" t="str">
            <v>persoonlijke gegevens: rijksregisternummer</v>
          </cell>
        </row>
        <row r="16">
          <cell r="B16" t="str">
            <v>persoonlijke gegevens: nationaliteit</v>
          </cell>
        </row>
        <row r="17">
          <cell r="B17" t="str">
            <v>persoonlijke gegevens: identiteitskaartnummer</v>
          </cell>
        </row>
        <row r="18">
          <cell r="B18" t="str">
            <v>persoonlijke gegevens: leeftijd, geboortedatum, geboorteplaats</v>
          </cell>
        </row>
        <row r="19">
          <cell r="B19" t="str">
            <v>persoonlijke gegevens: naam, adres</v>
          </cell>
        </row>
        <row r="20">
          <cell r="B20" t="str">
            <v>persoonlijke gegevens: naam, e-mailadres</v>
          </cell>
        </row>
        <row r="21">
          <cell r="B21" t="str">
            <v>persoonlijke gegevens: naam, telefoonnummer</v>
          </cell>
        </row>
        <row r="22">
          <cell r="B22" t="str">
            <v>persoonlijke gegevens: naam, adres, telefoonnummer</v>
          </cell>
        </row>
        <row r="23">
          <cell r="B23" t="str">
            <v>persoonlijke gegevens: naam, telefoonnummer, e-mailadres</v>
          </cell>
        </row>
        <row r="24">
          <cell r="B24" t="str">
            <v>persoonlijke gegevens: naam, adres, telefoonnummer, leeftijd, geboortedatum, geboorteplaats, geslacht</v>
          </cell>
        </row>
        <row r="25">
          <cell r="B25" t="str">
            <v>persoonlijke gegevens: grootte, gewicht, onderscheidende fysieke kenmerken</v>
          </cell>
        </row>
        <row r="26">
          <cell r="B26" t="str">
            <v>persoonlijke gegevens: vrijetijdsactiviteiten en interesses (hobby's, sporten)</v>
          </cell>
        </row>
        <row r="27">
          <cell r="B27" t="str">
            <v>persoonlijke gegevens: gevolgde opleidingen, resultaten opleidingen, attesten van deelname</v>
          </cell>
        </row>
        <row r="28">
          <cell r="B28" t="str">
            <v xml:space="preserve">gevoelige gegevens: gegevens betreffende lichamelijke of psychische gezondheid (medische fiches): medisch dossier, medisch verslag, diagnose-informatie, behandeling, dieet, allergieën,handicap, andere bijzondere vereisten i.v.m. gezondheid </v>
          </cell>
        </row>
        <row r="29">
          <cell r="B29" t="str">
            <v>gevoelige gegevens: raciale of etnische gegevens</v>
          </cell>
        </row>
        <row r="30">
          <cell r="B30" t="str">
            <v xml:space="preserve">gevoelige gegevens: seksuele geaardheid </v>
          </cell>
        </row>
        <row r="31">
          <cell r="B31" t="str">
            <v xml:space="preserve">gevoelige gegevens: meningen betreffende persoonlijkheid of karakter </v>
          </cell>
        </row>
        <row r="32">
          <cell r="B32" t="str">
            <v>competitiegegevens federatie: aansluitingsnummer, klassement</v>
          </cell>
        </row>
        <row r="33">
          <cell r="B33" t="str">
            <v>competitiegegevens federatie: wedstrijdgegevens en -resultaten</v>
          </cell>
        </row>
        <row r="34">
          <cell r="B34" t="str">
            <v>gegevens van derden: naam, telefoonnummer, e-mailadres van de ouders</v>
          </cell>
        </row>
        <row r="41">
          <cell r="B41" t="str">
            <v>leden</v>
          </cell>
        </row>
        <row r="42">
          <cell r="B42" t="str">
            <v>ouders van leden</v>
          </cell>
        </row>
        <row r="43">
          <cell r="B43" t="str">
            <v>deelnemers (leden)</v>
          </cell>
        </row>
        <row r="44">
          <cell r="B44" t="str">
            <v>deelnemers (niet-leden)</v>
          </cell>
        </row>
        <row r="45">
          <cell r="B45" t="str">
            <v>bestuurders</v>
          </cell>
        </row>
        <row r="46">
          <cell r="B46" t="str">
            <v>trainers (intern)</v>
          </cell>
        </row>
        <row r="47">
          <cell r="B47" t="str">
            <v>trainers (extern)</v>
          </cell>
        </row>
        <row r="48">
          <cell r="B48" t="str">
            <v>personeel</v>
          </cell>
        </row>
        <row r="49">
          <cell r="B49" t="str">
            <v>vrijwilligers</v>
          </cell>
        </row>
        <row r="50">
          <cell r="B50" t="str">
            <v>sympathisanten</v>
          </cell>
        </row>
        <row r="51">
          <cell r="B51" t="str">
            <v>sponsors</v>
          </cell>
        </row>
        <row r="52">
          <cell r="B52" t="str">
            <v>contacten bij andere clubs</v>
          </cell>
        </row>
        <row r="53">
          <cell r="B53" t="str">
            <v>contacten bij de federatie</v>
          </cell>
        </row>
        <row r="54">
          <cell r="B54" t="str">
            <v>contacten bij de (lokale) overheden</v>
          </cell>
        </row>
        <row r="73">
          <cell r="B73" t="str">
            <v>ledenadministratie</v>
          </cell>
        </row>
        <row r="74">
          <cell r="B74" t="str">
            <v>sportieve voorbereiding (o.a. trainingen, stages)</v>
          </cell>
        </row>
        <row r="75">
          <cell r="B75" t="str">
            <v>deelnemen aan competities en tornooien</v>
          </cell>
        </row>
        <row r="76">
          <cell r="B76" t="str">
            <v>organiseren van niet-sportgerelateerde clubevenementen</v>
          </cell>
        </row>
        <row r="77">
          <cell r="B77" t="str">
            <v>promotie, PR en communicatie</v>
          </cell>
        </row>
        <row r="105">
          <cell r="B105" t="str">
            <v>leden</v>
          </cell>
        </row>
        <row r="106">
          <cell r="B106" t="str">
            <v>trainers (extern)</v>
          </cell>
        </row>
        <row r="107">
          <cell r="B107" t="str">
            <v>sponsor</v>
          </cell>
        </row>
        <row r="108">
          <cell r="B108" t="str">
            <v>federatie</v>
          </cell>
        </row>
        <row r="109">
          <cell r="B109" t="str">
            <v>overheid: stad</v>
          </cell>
        </row>
        <row r="110">
          <cell r="B110" t="str">
            <v>overheid: Sport Vlaanderen</v>
          </cell>
        </row>
        <row r="111">
          <cell r="B111" t="str">
            <v>verzekeraar</v>
          </cell>
        </row>
        <row r="112">
          <cell r="B112" t="str">
            <v>partnerorganisatie</v>
          </cell>
        </row>
        <row r="113">
          <cell r="B113" t="str">
            <v>niemand (gegevens worden niet doorgegeven)</v>
          </cell>
        </row>
        <row r="114">
          <cell r="B114" t="str">
            <v>publiek (publicatie op internet/facebook)</v>
          </cell>
        </row>
        <row r="115">
          <cell r="B115" t="str">
            <v>publiek (publicatie in infoboekje/clubblad)</v>
          </cell>
        </row>
        <row r="137">
          <cell r="B137" t="str">
            <v>clubadministratie: verwerking gegevens i.f.v. lidmaatschap</v>
          </cell>
        </row>
        <row r="138">
          <cell r="B138" t="str">
            <v>clubadministratie: verwerking gegevens i.f.v. verzekering</v>
          </cell>
        </row>
        <row r="139">
          <cell r="B139" t="str">
            <v>clubadministratie: verwerking gegevens i.f.v. begeleiding van leden (verlenen van psychische of materiële ondersteuning)</v>
          </cell>
        </row>
        <row r="140">
          <cell r="B140" t="str">
            <v>clubadministratie: verwerking gegevens i.f.v. vorming van leden</v>
          </cell>
        </row>
        <row r="141">
          <cell r="B141" t="str">
            <v>clubadministratie: leden indelen in categoriën en groepen</v>
          </cell>
        </row>
        <row r="142">
          <cell r="B142" t="str">
            <v>clubadministratie: uitwisseling van gegevens van trainers</v>
          </cell>
        </row>
        <row r="143">
          <cell r="B143" t="str">
            <v>clubadministratie: onderlinge uitwisseling van ledengegevens</v>
          </cell>
        </row>
        <row r="144">
          <cell r="B144" t="str">
            <v>communicatie met leden (versturen van nieuwsbrieven, mails…)</v>
          </cell>
        </row>
        <row r="145">
          <cell r="B145" t="str">
            <v>communicatie met deelnemers aan organisaties</v>
          </cell>
        </row>
        <row r="146">
          <cell r="B146" t="str">
            <v>administratie deelnemers: verwerking gegevens i.f.v. deelname</v>
          </cell>
        </row>
        <row r="147">
          <cell r="B147" t="str">
            <v>administratie deelnemers: verwerking gegevens i.f.v. verzekering</v>
          </cell>
        </row>
        <row r="148">
          <cell r="B148" t="str">
            <v>administratie deelnemers: verwerking gegevens i.f.v. begeleiding van deelnemers (verlenen van psychische of materiële ondersteuning)</v>
          </cell>
        </row>
        <row r="149">
          <cell r="B149" t="str">
            <v>administratie deelnemers: deelnemers indelen in categoriën en groepen</v>
          </cell>
        </row>
        <row r="150">
          <cell r="B150" t="str">
            <v>sportieve administratie: aansluiting federatie</v>
          </cell>
        </row>
        <row r="151">
          <cell r="B151" t="str">
            <v>sportieve administratie: deelname aan competitie federatie</v>
          </cell>
        </row>
        <row r="152">
          <cell r="B152" t="str">
            <v>sportieve administratie: doorgeven competitieresultaten federatie</v>
          </cell>
        </row>
        <row r="153">
          <cell r="B153" t="str">
            <v>sportieve administratie: deelname aan tornooien federatie</v>
          </cell>
        </row>
        <row r="154">
          <cell r="B154" t="str">
            <v>sportieve administratie: doorgeven tornooiresultaten federatie</v>
          </cell>
        </row>
        <row r="155">
          <cell r="B155" t="str">
            <v>sportieve administratie: inschrijven stages (met overnachting)</v>
          </cell>
        </row>
        <row r="156">
          <cell r="B156" t="str">
            <v>sportieve administratie: inschrijven stages (zonder overnachting)</v>
          </cell>
        </row>
        <row r="157">
          <cell r="B157" t="str">
            <v>sportieve administratie: organisatie recreatief sportevenement</v>
          </cell>
        </row>
        <row r="158">
          <cell r="B158" t="str">
            <v>beheren social media - sfeerfoto's</v>
          </cell>
        </row>
        <row r="159">
          <cell r="B159" t="str">
            <v>beheren social media - gerichte foto's</v>
          </cell>
        </row>
        <row r="160">
          <cell r="B160" t="str">
            <v>beheren clubwebsite</v>
          </cell>
        </row>
        <row r="169">
          <cell r="B169" t="str">
            <v>standaardmaatregelen</v>
          </cell>
        </row>
        <row r="170">
          <cell r="B170" t="str">
            <v>organisatorische maatregel: enkel de secretaris kan aan de gegevens</v>
          </cell>
        </row>
        <row r="171">
          <cell r="B171" t="str">
            <v>organisatorische maatregel: enkel bestuurleden met autorisatie kunnen aan de gegevens</v>
          </cell>
        </row>
        <row r="172">
          <cell r="B172" t="str">
            <v>organisatorische maatregel: enkel wie ingelogd is op de website kan aan de gegevens</v>
          </cell>
        </row>
        <row r="173">
          <cell r="B173" t="str">
            <v>organisatorische maatregel: materiaal enkel op eigen site</v>
          </cell>
        </row>
        <row r="174">
          <cell r="B174" t="str">
            <v>organisatorische maatregel: medische fiches worden bijgehouden in gesloten koffer</v>
          </cell>
        </row>
        <row r="175">
          <cell r="B175" t="str">
            <v>technische maatregel: encryptie</v>
          </cell>
        </row>
        <row r="176">
          <cell r="B176" t="str">
            <v>technische maatregel: firewall</v>
          </cell>
        </row>
        <row r="177">
          <cell r="B177" t="str">
            <v>technische maatregelen: privacyinstellingen</v>
          </cell>
        </row>
      </sheetData>
      <sheetData sheetId="3"/>
      <sheetData sheetId="4"/>
      <sheetData sheetId="5"/>
      <sheetData sheetId="6"/>
      <sheetData sheetId="7"/>
      <sheetData sheetId="8">
        <row r="2">
          <cell r="B2" t="str">
            <v>algemeen belang</v>
          </cell>
        </row>
        <row r="3">
          <cell r="B3" t="str">
            <v>contractuele grond</v>
          </cell>
        </row>
        <row r="4">
          <cell r="B4" t="str">
            <v xml:space="preserve">gerechtvaardigd belang </v>
          </cell>
        </row>
        <row r="5">
          <cell r="B5" t="str">
            <v>toestemming</v>
          </cell>
        </row>
        <row r="6">
          <cell r="B6" t="str">
            <v>vitaal belang</v>
          </cell>
        </row>
        <row r="7">
          <cell r="B7" t="str">
            <v>wettelijke verplichting</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ndleiding"/>
      <sheetName val="Gegevens sportfederatie"/>
      <sheetName val="Categorieën"/>
      <sheetName val="Ledenadministratie"/>
      <sheetName val="(Recreatieve) competitie"/>
      <sheetName val="Extra evenementen sportief"/>
      <sheetName val="Extra evenementen niet sportief"/>
      <sheetName val="Sportkaderopleiding"/>
      <sheetName val="Sportclubondersteuning"/>
      <sheetName val="Topsport"/>
      <sheetName val="Promotie en communicatie"/>
      <sheetName val="Personeel"/>
      <sheetName val="Vrijwilligers"/>
      <sheetName val="Boekhouding"/>
      <sheetName val="Verzekeringen"/>
      <sheetName val="Lijsten"/>
    </sheetNames>
    <sheetDataSet>
      <sheetData sheetId="0"/>
      <sheetData sheetId="1"/>
      <sheetData sheetId="2">
        <row r="193">
          <cell r="B193" t="str">
            <v>federatieadministratie: verwerking gegevens i.f.v. lidmaatschap</v>
          </cell>
        </row>
        <row r="194">
          <cell r="B194" t="str">
            <v>federatieadministratie: verwerking gegevens i.f.v. verzekering</v>
          </cell>
        </row>
        <row r="195">
          <cell r="B195" t="str">
            <v>federatieadministratie: verwerking gegevens i.f.v. begeleiding van leden (verlenen van psychische of materiële ondersteuning)</v>
          </cell>
        </row>
        <row r="196">
          <cell r="B196" t="str">
            <v>federatieadministratie: verwerking gegevens i.f.v. vorming van leden</v>
          </cell>
        </row>
        <row r="197">
          <cell r="B197" t="str">
            <v>federatieadministratie: toekennen van lidkaarten</v>
          </cell>
        </row>
        <row r="198">
          <cell r="B198" t="str">
            <v>federatieadministratie: toekennen licenties (of vergunningsnummer)</v>
          </cell>
        </row>
        <row r="199">
          <cell r="B199" t="str">
            <v>federatieadministratie: interne uitwisseling van ledengegevens</v>
          </cell>
        </row>
        <row r="200">
          <cell r="B200" t="str">
            <v>federatieadministratie: doorgeven van ledengegevens aan Vlaamse overheid - Sport Vlaanderen</v>
          </cell>
        </row>
        <row r="201">
          <cell r="B201" t="str">
            <v>federatieadministratie: doorgeven van trainersgegevens aan Vlaamse overheid - Sport Vlaanderen</v>
          </cell>
        </row>
        <row r="202">
          <cell r="B202" t="str">
            <v>federatieadministratie: aanvragen subsidies bij Vlaamse overheid - Sport Vlaanderen</v>
          </cell>
        </row>
        <row r="203">
          <cell r="B203" t="str">
            <v>communicatie met leden (versturen van nieuwsbrieven, mails…)</v>
          </cell>
        </row>
        <row r="204">
          <cell r="B204" t="str">
            <v>communicatie met deelnemers aan organisaties</v>
          </cell>
        </row>
        <row r="205">
          <cell r="B205" t="str">
            <v>administratie deelnemers: verwerking gegevens i.f.v. deelname</v>
          </cell>
        </row>
        <row r="206">
          <cell r="B206" t="str">
            <v>administratie deelnemers: verwerking gegevens i.f.v. verzekering</v>
          </cell>
        </row>
        <row r="207">
          <cell r="B207" t="str">
            <v>administratie deelnemers: verwerking gegevens i.f.v. begeleiding van deelnemers (verlenen van psychische of materiële ondersteuning)</v>
          </cell>
        </row>
        <row r="208">
          <cell r="B208" t="str">
            <v>administratie deelnemers: deelnemers indelen in categoriën en groepen</v>
          </cell>
        </row>
        <row r="209">
          <cell r="B209" t="str">
            <v>administratie deelnemers: afleveren brevetten / (deelname/aanwezigheids)attesten / diploma's</v>
          </cell>
        </row>
        <row r="210">
          <cell r="B210" t="str">
            <v>sportieve administratie: uitwisseling van ledengegevens (incl. gegevens van trainers) met clubs ifv competitie / organisatie van de sport</v>
          </cell>
        </row>
        <row r="211">
          <cell r="B211" t="str">
            <v>sportieve administratie: aansluiting internationale federatie</v>
          </cell>
        </row>
        <row r="212">
          <cell r="B212" t="str">
            <v>sportieve administratie: (recreatieve) competitie organiseren in categorieën (leeftijd, geslacht,…)</v>
          </cell>
        </row>
        <row r="213">
          <cell r="B213" t="str">
            <v>sportieve administratie: doorgeven competitieresultaten</v>
          </cell>
        </row>
        <row r="214">
          <cell r="B214" t="str">
            <v>sportieve administratie: bijhouden van uitslagen / palmaressen / rangschikkingen</v>
          </cell>
        </row>
        <row r="215">
          <cell r="B215" t="str">
            <v>sportieve administratie: bijhouden van schorsingen / overtredingen / disciplinaire maatregelen</v>
          </cell>
        </row>
        <row r="216">
          <cell r="B216" t="str">
            <v>sportieve administratie: deelname aan internationale wedstrijden / topsport</v>
          </cell>
        </row>
        <row r="217">
          <cell r="B217" t="str">
            <v>sportieve administratie : organiseren van sportkampen (administratie inschrijvingen)</v>
          </cell>
        </row>
        <row r="218">
          <cell r="B218" t="str">
            <v>sportieve administratie: deelname topsportstages</v>
          </cell>
        </row>
        <row r="219">
          <cell r="B219" t="str">
            <v>sportieve administratie: dopingcontrole</v>
          </cell>
        </row>
        <row r="220">
          <cell r="B220" t="str">
            <v>sportieve administratie: toewijzen scheidsrechters / juryleden</v>
          </cell>
        </row>
        <row r="221">
          <cell r="B221" t="str">
            <v>communicatie: beheren social media - sfeerfoto's</v>
          </cell>
        </row>
        <row r="222">
          <cell r="B222" t="str">
            <v>communicatie: beheren social media - gerichte foto's</v>
          </cell>
        </row>
        <row r="223">
          <cell r="B223" t="str">
            <v>communicatie: beheren federatiewebsite</v>
          </cell>
        </row>
        <row r="224">
          <cell r="B224" t="str">
            <v>communicatie: beheer nieuwsbrief</v>
          </cell>
        </row>
        <row r="225">
          <cell r="B225" t="str">
            <v>PR: bijhouden sponsorcontacten</v>
          </cell>
        </row>
        <row r="226">
          <cell r="B226" t="str">
            <v>PR: bijhouden potentiële sponsorcontacten</v>
          </cell>
        </row>
        <row r="227">
          <cell r="B227" t="str">
            <v>PR: bijhouden contactenlijsten voor promotie / communicatie (perslijsten, leden, klanten, prospecten, sportdiensten,…)</v>
          </cell>
        </row>
        <row r="228">
          <cell r="B228" t="str">
            <v>personeelsaanwerving</v>
          </cell>
        </row>
        <row r="229">
          <cell r="B229" t="str">
            <v>personeelsopvolging</v>
          </cell>
        </row>
        <row r="230">
          <cell r="B230" t="str">
            <v>personeelsadministratie</v>
          </cell>
        </row>
        <row r="231">
          <cell r="B231" t="str">
            <v>vrijwilligersrecrutering</v>
          </cell>
        </row>
        <row r="232">
          <cell r="B232" t="str">
            <v>vrijwilligerssopvolging</v>
          </cell>
        </row>
        <row r="233">
          <cell r="B233" t="str">
            <v>vrijwilligersadministratie</v>
          </cell>
        </row>
        <row r="234">
          <cell r="B234" t="str">
            <v>sportclubondersteuning: beheren van eigen clublijsten/database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0">
    <tabColor rgb="FF92D050"/>
  </sheetPr>
  <dimension ref="A1:IL180"/>
  <sheetViews>
    <sheetView showGridLines="0" showRowColHeaders="0" topLeftCell="A27" zoomScaleNormal="100" zoomScaleSheetLayoutView="90" zoomScalePageLayoutView="30" workbookViewId="0">
      <selection activeCell="D11" sqref="D11"/>
    </sheetView>
  </sheetViews>
  <sheetFormatPr defaultColWidth="0" defaultRowHeight="15.6" customHeight="1" zeroHeight="1" x14ac:dyDescent="0.2"/>
  <cols>
    <col min="1" max="1" width="1" style="74" customWidth="1"/>
    <col min="2" max="3" width="8.5" style="74" customWidth="1"/>
    <col min="4" max="4" width="52.296875" style="74" customWidth="1"/>
    <col min="5" max="5" width="1" style="74" customWidth="1"/>
    <col min="6" max="244" width="12.19921875" style="74" hidden="1" customWidth="1"/>
    <col min="245" max="16384" width="12.19921875" style="75" hidden="1"/>
  </cols>
  <sheetData>
    <row r="1" spans="1:244" ht="15.6" customHeight="1" x14ac:dyDescent="0.2">
      <c r="A1" s="73"/>
      <c r="B1" s="73"/>
      <c r="C1" s="73"/>
      <c r="D1" s="73"/>
      <c r="E1" s="73"/>
    </row>
    <row r="2" spans="1:244" ht="18.95" customHeight="1" x14ac:dyDescent="0.2">
      <c r="A2" s="73"/>
      <c r="B2" s="105" t="s">
        <v>79</v>
      </c>
      <c r="C2" s="105"/>
      <c r="D2" s="105"/>
      <c r="E2" s="73"/>
    </row>
    <row r="3" spans="1:244" ht="15.6" customHeight="1" x14ac:dyDescent="0.2">
      <c r="A3" s="73"/>
      <c r="B3" s="73"/>
      <c r="C3" s="73"/>
      <c r="D3" s="73"/>
      <c r="E3" s="73"/>
    </row>
    <row r="4" spans="1:244" s="79" customFormat="1" ht="1.5" customHeight="1" x14ac:dyDescent="0.2">
      <c r="A4" s="76"/>
      <c r="B4" s="77"/>
      <c r="C4" s="77"/>
      <c r="D4" s="77"/>
      <c r="E4" s="78"/>
      <c r="F4" s="78"/>
      <c r="G4" s="78"/>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row>
    <row r="5" spans="1:244" s="79" customFormat="1" ht="5.0999999999999996" customHeight="1" x14ac:dyDescent="0.2">
      <c r="A5" s="76"/>
      <c r="B5" s="80"/>
      <c r="C5" s="80"/>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row>
    <row r="6" spans="1:244" s="83" customFormat="1" ht="16.5" customHeight="1" x14ac:dyDescent="0.2">
      <c r="A6" s="81"/>
      <c r="B6" s="106" t="s">
        <v>20</v>
      </c>
      <c r="C6" s="106"/>
      <c r="D6" s="106"/>
      <c r="E6" s="73"/>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row>
    <row r="7" spans="1:244" s="83" customFormat="1" ht="6.95" customHeight="1" x14ac:dyDescent="0.2">
      <c r="A7" s="81"/>
      <c r="B7" s="84"/>
      <c r="C7" s="84"/>
      <c r="D7" s="73"/>
      <c r="E7" s="73"/>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row>
    <row r="8" spans="1:244" s="83" customFormat="1" ht="43.5" customHeight="1" x14ac:dyDescent="0.25">
      <c r="A8" s="81"/>
      <c r="B8" s="99" t="s">
        <v>236</v>
      </c>
      <c r="C8" s="99"/>
      <c r="D8" s="99"/>
      <c r="E8" s="73"/>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row>
    <row r="9" spans="1:244" s="83" customFormat="1" ht="16.5" thickBot="1" x14ac:dyDescent="0.3">
      <c r="A9" s="81"/>
      <c r="B9" s="85"/>
      <c r="C9" s="85"/>
      <c r="D9" s="86"/>
      <c r="E9" s="73"/>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row>
    <row r="10" spans="1:244" s="83" customFormat="1" ht="34.5" customHeight="1" thickBot="1" x14ac:dyDescent="0.25">
      <c r="A10" s="81"/>
      <c r="B10" s="107" t="s">
        <v>57</v>
      </c>
      <c r="C10" s="108"/>
      <c r="D10" s="109"/>
      <c r="E10" s="73"/>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row>
    <row r="11" spans="1:244" s="83" customFormat="1" ht="15.75" x14ac:dyDescent="0.25">
      <c r="A11" s="81"/>
      <c r="B11" s="85"/>
      <c r="C11" s="85"/>
      <c r="D11" s="86"/>
      <c r="E11" s="73"/>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row>
    <row r="12" spans="1:244" s="83" customFormat="1" ht="15.75" x14ac:dyDescent="0.2">
      <c r="A12" s="81"/>
      <c r="B12" s="103" t="s">
        <v>58</v>
      </c>
      <c r="C12" s="103"/>
      <c r="D12" s="103"/>
      <c r="E12" s="73"/>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row>
    <row r="13" spans="1:244" s="83" customFormat="1" ht="29.1" customHeight="1" x14ac:dyDescent="0.25">
      <c r="A13" s="81"/>
      <c r="B13" s="104" t="s">
        <v>76</v>
      </c>
      <c r="C13" s="104"/>
      <c r="D13" s="104"/>
      <c r="E13" s="73"/>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row>
    <row r="14" spans="1:244" s="83" customFormat="1" ht="15.75" x14ac:dyDescent="0.25">
      <c r="A14" s="81"/>
      <c r="B14" s="85"/>
      <c r="C14" s="85"/>
      <c r="D14" s="86"/>
      <c r="E14" s="73"/>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row>
    <row r="15" spans="1:244" s="83" customFormat="1" ht="21" customHeight="1" x14ac:dyDescent="0.2">
      <c r="A15" s="81"/>
      <c r="B15" s="103"/>
      <c r="C15" s="103"/>
      <c r="D15" s="103"/>
      <c r="E15" s="73"/>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row>
    <row r="16" spans="1:244" s="83" customFormat="1" ht="15.75" x14ac:dyDescent="0.25">
      <c r="A16" s="81"/>
      <c r="B16" s="98" t="s">
        <v>52</v>
      </c>
      <c r="C16" s="98"/>
      <c r="D16" s="98"/>
      <c r="E16" s="73"/>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row>
    <row r="17" spans="1:246" s="83" customFormat="1" ht="35.450000000000003" customHeight="1" x14ac:dyDescent="0.2">
      <c r="A17" s="81"/>
      <c r="B17" s="103" t="s">
        <v>54</v>
      </c>
      <c r="C17" s="103"/>
      <c r="D17" s="103"/>
      <c r="E17" s="73"/>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row>
    <row r="18" spans="1:246" s="83" customFormat="1" ht="15.75" x14ac:dyDescent="0.25">
      <c r="A18" s="81"/>
      <c r="B18" s="98" t="s">
        <v>80</v>
      </c>
      <c r="C18" s="98"/>
      <c r="D18" s="98"/>
      <c r="E18" s="73"/>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row>
    <row r="19" spans="1:246" s="83" customFormat="1" ht="26.45" customHeight="1" x14ac:dyDescent="0.25">
      <c r="A19" s="81"/>
      <c r="B19" s="99" t="s">
        <v>81</v>
      </c>
      <c r="C19" s="99"/>
      <c r="D19" s="99"/>
      <c r="E19" s="73"/>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row>
    <row r="20" spans="1:246" s="83" customFormat="1" ht="8.1" customHeight="1" x14ac:dyDescent="0.2">
      <c r="A20" s="81"/>
      <c r="B20" s="87"/>
      <c r="C20" s="87"/>
      <c r="D20" s="86"/>
      <c r="E20" s="73"/>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row>
    <row r="21" spans="1:246" s="83" customFormat="1" ht="15.75" x14ac:dyDescent="0.25">
      <c r="A21" s="81"/>
      <c r="B21" s="98" t="s">
        <v>53</v>
      </c>
      <c r="C21" s="98"/>
      <c r="D21" s="98"/>
      <c r="E21" s="73"/>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row>
    <row r="22" spans="1:246" s="83" customFormat="1" ht="16.5" customHeight="1" x14ac:dyDescent="0.25">
      <c r="A22" s="81"/>
      <c r="B22" s="99" t="s">
        <v>21</v>
      </c>
      <c r="C22" s="99"/>
      <c r="D22" s="99"/>
      <c r="E22" s="73"/>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row>
    <row r="23" spans="1:246" s="83" customFormat="1" ht="45" customHeight="1" x14ac:dyDescent="0.2">
      <c r="A23" s="81"/>
      <c r="B23" s="103" t="s">
        <v>82</v>
      </c>
      <c r="C23" s="103"/>
      <c r="D23" s="103"/>
      <c r="E23" s="73"/>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row>
    <row r="24" spans="1:246" s="83" customFormat="1" ht="8.1" customHeight="1" x14ac:dyDescent="0.2">
      <c r="A24" s="81"/>
      <c r="B24" s="103"/>
      <c r="C24" s="103"/>
      <c r="D24" s="103"/>
      <c r="E24" s="73"/>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row>
    <row r="25" spans="1:246" s="74" customFormat="1" ht="15.75" x14ac:dyDescent="0.25">
      <c r="A25" s="73"/>
      <c r="B25" s="98" t="s">
        <v>50</v>
      </c>
      <c r="C25" s="98"/>
      <c r="D25" s="98"/>
      <c r="E25" s="73"/>
      <c r="IK25" s="75"/>
      <c r="IL25" s="75"/>
    </row>
    <row r="26" spans="1:246" s="74" customFormat="1" ht="44.45" customHeight="1" x14ac:dyDescent="0.2">
      <c r="A26" s="73"/>
      <c r="B26" s="97" t="s">
        <v>59</v>
      </c>
      <c r="C26" s="97"/>
      <c r="D26" s="97"/>
      <c r="E26" s="73"/>
      <c r="IK26" s="75"/>
      <c r="IL26" s="75"/>
    </row>
    <row r="27" spans="1:246" s="74" customFormat="1" ht="12.6" customHeight="1" x14ac:dyDescent="0.2">
      <c r="A27" s="73"/>
      <c r="B27" s="88"/>
      <c r="C27" s="88"/>
      <c r="D27" s="88"/>
      <c r="E27" s="73"/>
      <c r="IK27" s="75"/>
      <c r="IL27" s="75"/>
    </row>
    <row r="28" spans="1:246" s="74" customFormat="1" ht="33" customHeight="1" x14ac:dyDescent="0.2">
      <c r="A28" s="73"/>
      <c r="B28" s="97" t="s">
        <v>51</v>
      </c>
      <c r="C28" s="97"/>
      <c r="D28" s="97"/>
      <c r="E28" s="73"/>
      <c r="IK28" s="75"/>
      <c r="IL28" s="75"/>
    </row>
    <row r="29" spans="1:246" s="74" customFormat="1" ht="17.100000000000001" customHeight="1" x14ac:dyDescent="0.2">
      <c r="A29" s="73"/>
      <c r="B29" s="89" t="s">
        <v>22</v>
      </c>
      <c r="C29" s="89"/>
      <c r="D29" s="88"/>
      <c r="E29" s="73"/>
      <c r="IK29" s="75"/>
      <c r="IL29" s="75"/>
    </row>
    <row r="30" spans="1:246" s="74" customFormat="1" ht="17.100000000000001" customHeight="1" x14ac:dyDescent="0.2">
      <c r="A30" s="73"/>
      <c r="B30" s="88"/>
      <c r="C30" s="88"/>
      <c r="D30" s="88"/>
      <c r="E30" s="73"/>
      <c r="IK30" s="75"/>
      <c r="IL30" s="75"/>
    </row>
    <row r="31" spans="1:246" s="74" customFormat="1" ht="17.100000000000001" customHeight="1" x14ac:dyDescent="0.2">
      <c r="A31" s="73"/>
      <c r="B31" s="88"/>
      <c r="C31" s="88"/>
      <c r="D31" s="88"/>
      <c r="E31" s="73"/>
      <c r="IK31" s="75"/>
      <c r="IL31" s="75"/>
    </row>
    <row r="32" spans="1:246" s="74" customFormat="1" ht="17.100000000000001" customHeight="1" x14ac:dyDescent="0.2">
      <c r="A32" s="73"/>
      <c r="B32" s="88"/>
      <c r="C32" s="88"/>
      <c r="D32" s="88"/>
      <c r="E32" s="73"/>
      <c r="IK32" s="75"/>
      <c r="IL32" s="75"/>
    </row>
    <row r="33" spans="1:246" s="74" customFormat="1" ht="8.1" customHeight="1" x14ac:dyDescent="0.2">
      <c r="A33" s="73"/>
      <c r="B33" s="88"/>
      <c r="C33" s="88"/>
      <c r="D33" s="88"/>
      <c r="E33" s="73"/>
      <c r="IK33" s="75"/>
      <c r="IL33" s="75"/>
    </row>
    <row r="34" spans="1:246" s="74" customFormat="1" ht="31.5" customHeight="1" x14ac:dyDescent="0.25">
      <c r="A34" s="73"/>
      <c r="B34" s="99" t="s">
        <v>67</v>
      </c>
      <c r="C34" s="99"/>
      <c r="D34" s="99"/>
      <c r="E34" s="73"/>
      <c r="IK34" s="75"/>
      <c r="IL34" s="75"/>
    </row>
    <row r="35" spans="1:246" s="74" customFormat="1" ht="15.6" customHeight="1" x14ac:dyDescent="0.2">
      <c r="A35" s="73"/>
      <c r="C35" s="90" t="s">
        <v>60</v>
      </c>
      <c r="D35" s="91" t="s">
        <v>23</v>
      </c>
      <c r="E35" s="73"/>
      <c r="IK35" s="75"/>
      <c r="IL35" s="75"/>
    </row>
    <row r="36" spans="1:246" s="74" customFormat="1" ht="15.75" x14ac:dyDescent="0.2">
      <c r="A36" s="73"/>
      <c r="C36" s="90" t="s">
        <v>61</v>
      </c>
      <c r="D36" s="91" t="s">
        <v>23</v>
      </c>
      <c r="E36" s="73"/>
      <c r="IK36" s="75"/>
      <c r="IL36" s="75"/>
    </row>
    <row r="37" spans="1:246" s="74" customFormat="1" ht="15.75" x14ac:dyDescent="0.2">
      <c r="A37" s="73"/>
      <c r="C37" s="90" t="s">
        <v>62</v>
      </c>
      <c r="D37" s="91" t="s">
        <v>23</v>
      </c>
      <c r="E37" s="73"/>
      <c r="IK37" s="75"/>
      <c r="IL37" s="75"/>
    </row>
    <row r="38" spans="1:246" s="74" customFormat="1" ht="15.75" x14ac:dyDescent="0.2">
      <c r="A38" s="73"/>
      <c r="C38" s="90" t="s">
        <v>63</v>
      </c>
      <c r="D38" s="91" t="s">
        <v>23</v>
      </c>
      <c r="E38" s="73"/>
      <c r="IK38" s="75"/>
      <c r="IL38" s="75"/>
    </row>
    <row r="39" spans="1:246" s="74" customFormat="1" ht="15.75" x14ac:dyDescent="0.2">
      <c r="A39" s="73"/>
      <c r="C39" s="90" t="s">
        <v>64</v>
      </c>
      <c r="D39" s="91" t="s">
        <v>24</v>
      </c>
      <c r="E39" s="73"/>
      <c r="IK39" s="75"/>
      <c r="IL39" s="75"/>
    </row>
    <row r="40" spans="1:246" s="74" customFormat="1" ht="15.75" x14ac:dyDescent="0.2">
      <c r="A40" s="73"/>
      <c r="C40" s="90" t="s">
        <v>65</v>
      </c>
      <c r="D40" s="91" t="s">
        <v>23</v>
      </c>
      <c r="E40" s="73"/>
      <c r="IK40" s="75"/>
      <c r="IL40" s="75"/>
    </row>
    <row r="41" spans="1:246" s="74" customFormat="1" ht="15.75" x14ac:dyDescent="0.2">
      <c r="A41" s="73"/>
      <c r="C41" s="90" t="s">
        <v>66</v>
      </c>
      <c r="D41" s="91" t="s">
        <v>23</v>
      </c>
      <c r="E41" s="73"/>
      <c r="IK41" s="75"/>
      <c r="IL41" s="75"/>
    </row>
    <row r="42" spans="1:246" s="74" customFormat="1" ht="31.5" customHeight="1" x14ac:dyDescent="0.2">
      <c r="A42" s="73"/>
      <c r="B42" s="100" t="s">
        <v>90</v>
      </c>
      <c r="C42" s="100"/>
      <c r="D42" s="100"/>
      <c r="E42" s="73"/>
      <c r="IK42" s="75"/>
      <c r="IL42" s="75"/>
    </row>
    <row r="43" spans="1:246" s="74" customFormat="1" ht="9.6" customHeight="1" x14ac:dyDescent="0.2">
      <c r="A43" s="73"/>
      <c r="B43" s="92"/>
      <c r="C43" s="92"/>
      <c r="D43" s="92"/>
      <c r="E43" s="73"/>
      <c r="IK43" s="75"/>
      <c r="IL43" s="75"/>
    </row>
    <row r="44" spans="1:246" s="74" customFormat="1" ht="31.5" customHeight="1" x14ac:dyDescent="0.2">
      <c r="A44" s="73"/>
      <c r="B44" s="100" t="s">
        <v>68</v>
      </c>
      <c r="C44" s="100"/>
      <c r="D44" s="100"/>
      <c r="E44" s="73"/>
      <c r="IK44" s="75"/>
      <c r="IL44" s="75"/>
    </row>
    <row r="45" spans="1:246" s="74" customFormat="1" ht="9.6" customHeight="1" x14ac:dyDescent="0.2">
      <c r="A45" s="73"/>
      <c r="B45" s="92"/>
      <c r="C45" s="92"/>
      <c r="D45" s="92"/>
      <c r="E45" s="73"/>
      <c r="IK45" s="75"/>
      <c r="IL45" s="75"/>
    </row>
    <row r="46" spans="1:246" s="74" customFormat="1" ht="16.5" customHeight="1" x14ac:dyDescent="0.2">
      <c r="A46" s="73"/>
      <c r="C46" s="101" t="s">
        <v>69</v>
      </c>
      <c r="D46" s="101"/>
      <c r="E46" s="73"/>
      <c r="IK46" s="75"/>
      <c r="IL46" s="75"/>
    </row>
    <row r="47" spans="1:246" s="74" customFormat="1" ht="47.45" customHeight="1" x14ac:dyDescent="0.2">
      <c r="A47" s="73"/>
      <c r="B47" s="93"/>
      <c r="C47" s="96" t="s">
        <v>73</v>
      </c>
      <c r="D47" s="96"/>
      <c r="E47" s="73"/>
      <c r="IK47" s="75"/>
      <c r="IL47" s="75"/>
    </row>
    <row r="48" spans="1:246" ht="15.6" customHeight="1" x14ac:dyDescent="0.2"/>
    <row r="49" spans="1:246" ht="15.6" customHeight="1" x14ac:dyDescent="0.2"/>
    <row r="50" spans="1:246" ht="15.6" customHeight="1" x14ac:dyDescent="0.2"/>
    <row r="51" spans="1:246" ht="15.6" customHeight="1" x14ac:dyDescent="0.2"/>
    <row r="52" spans="1:246" ht="15.6" customHeight="1" x14ac:dyDescent="0.2"/>
    <row r="53" spans="1:246" ht="15.6" customHeight="1" x14ac:dyDescent="0.2"/>
    <row r="54" spans="1:246" ht="15.6" customHeight="1" x14ac:dyDescent="0.2"/>
    <row r="55" spans="1:246" ht="15.6" customHeight="1" x14ac:dyDescent="0.2">
      <c r="C55" s="102" t="s">
        <v>70</v>
      </c>
      <c r="D55" s="102"/>
    </row>
    <row r="56" spans="1:246" s="74" customFormat="1" ht="30.95" customHeight="1" x14ac:dyDescent="0.2">
      <c r="A56" s="73"/>
      <c r="B56" s="93"/>
      <c r="C56" s="96" t="s">
        <v>74</v>
      </c>
      <c r="D56" s="96"/>
      <c r="E56" s="73"/>
      <c r="IK56" s="75"/>
      <c r="IL56" s="75"/>
    </row>
    <row r="57" spans="1:246" ht="15.6" customHeight="1" x14ac:dyDescent="0.2"/>
    <row r="58" spans="1:246" ht="15.6" customHeight="1" x14ac:dyDescent="0.2"/>
    <row r="59" spans="1:246" ht="15.6" customHeight="1" x14ac:dyDescent="0.2"/>
    <row r="60" spans="1:246" ht="15.6" customHeight="1" x14ac:dyDescent="0.2"/>
    <row r="61" spans="1:246" ht="15.6" customHeight="1" x14ac:dyDescent="0.2"/>
    <row r="62" spans="1:246" ht="15.6" customHeight="1" x14ac:dyDescent="0.2"/>
    <row r="63" spans="1:246" ht="15.6" customHeight="1" x14ac:dyDescent="0.2"/>
    <row r="64" spans="1:246" ht="3.95" customHeight="1" x14ac:dyDescent="0.2"/>
    <row r="65" spans="2:4" ht="30.6" customHeight="1" x14ac:dyDescent="0.2">
      <c r="B65" s="97" t="s">
        <v>71</v>
      </c>
      <c r="C65" s="97"/>
      <c r="D65" s="97"/>
    </row>
    <row r="66" spans="2:4" ht="9.9499999999999993" customHeight="1" x14ac:dyDescent="0.2">
      <c r="B66" s="88"/>
      <c r="C66" s="88"/>
      <c r="D66" s="88"/>
    </row>
    <row r="67" spans="2:4" ht="48" customHeight="1" x14ac:dyDescent="0.2">
      <c r="B67" s="97" t="s">
        <v>147</v>
      </c>
      <c r="C67" s="97"/>
      <c r="D67" s="97"/>
    </row>
    <row r="68" spans="2:4" ht="15.6" customHeight="1" x14ac:dyDescent="0.2">
      <c r="B68" s="94"/>
      <c r="C68" s="94"/>
      <c r="D68" s="94"/>
    </row>
    <row r="69" spans="2:4" ht="15.6" customHeight="1" x14ac:dyDescent="0.25">
      <c r="B69" s="98" t="s">
        <v>72</v>
      </c>
      <c r="C69" s="98"/>
      <c r="D69" s="98"/>
    </row>
    <row r="70" spans="2:4" ht="15.6" hidden="1" customHeight="1" x14ac:dyDescent="0.2"/>
    <row r="71" spans="2:4" ht="15.6" hidden="1" customHeight="1" x14ac:dyDescent="0.2"/>
    <row r="72" spans="2:4" ht="15.6" hidden="1" customHeight="1" x14ac:dyDescent="0.2"/>
    <row r="73" spans="2:4" ht="15.6" hidden="1" customHeight="1" x14ac:dyDescent="0.2"/>
    <row r="74" spans="2:4" ht="15.6" hidden="1" customHeight="1" x14ac:dyDescent="0.2"/>
    <row r="75" spans="2:4" ht="15.6" hidden="1" customHeight="1" x14ac:dyDescent="0.2"/>
    <row r="76" spans="2:4" ht="15.6" hidden="1" customHeight="1" x14ac:dyDescent="0.2"/>
    <row r="77" spans="2:4" ht="15.6" hidden="1" customHeight="1" x14ac:dyDescent="0.2"/>
    <row r="78" spans="2:4" ht="15.6" hidden="1" customHeight="1" x14ac:dyDescent="0.2"/>
    <row r="79" spans="2:4" ht="15.6" hidden="1" customHeight="1" x14ac:dyDescent="0.2"/>
    <row r="80" spans="2:4" ht="15.6" hidden="1" customHeight="1" x14ac:dyDescent="0.2"/>
    <row r="81" ht="15.6" hidden="1" customHeight="1" x14ac:dyDescent="0.2"/>
    <row r="82" ht="15.6" hidden="1" customHeight="1" x14ac:dyDescent="0.2"/>
    <row r="83" ht="15.6" hidden="1" customHeight="1" x14ac:dyDescent="0.2"/>
    <row r="84" ht="15.6" hidden="1" customHeight="1" x14ac:dyDescent="0.2"/>
    <row r="85" ht="15.6" hidden="1" customHeight="1" x14ac:dyDescent="0.2"/>
    <row r="86" ht="15.6" hidden="1" customHeight="1" x14ac:dyDescent="0.2"/>
    <row r="87" ht="15.6" hidden="1" customHeight="1" x14ac:dyDescent="0.2"/>
    <row r="88" ht="15.6" hidden="1" customHeight="1" x14ac:dyDescent="0.2"/>
    <row r="89" ht="15.6" hidden="1" customHeight="1" x14ac:dyDescent="0.2"/>
    <row r="90" ht="15.6" hidden="1" customHeight="1" x14ac:dyDescent="0.2"/>
    <row r="91" ht="15.6" hidden="1" customHeight="1" x14ac:dyDescent="0.2"/>
    <row r="92" ht="15.6" hidden="1" customHeight="1" x14ac:dyDescent="0.2"/>
    <row r="93" ht="15.6" hidden="1" customHeight="1" x14ac:dyDescent="0.2"/>
    <row r="94" ht="15.6" hidden="1" customHeight="1" x14ac:dyDescent="0.2"/>
    <row r="95" ht="15.6" hidden="1" customHeight="1" x14ac:dyDescent="0.2"/>
    <row r="96" ht="15.6" hidden="1" customHeight="1" x14ac:dyDescent="0.2"/>
    <row r="97" ht="15.6" hidden="1" customHeight="1" x14ac:dyDescent="0.2"/>
    <row r="98" ht="15.6" hidden="1" customHeight="1" x14ac:dyDescent="0.2"/>
    <row r="99" ht="15.6" hidden="1" customHeight="1" x14ac:dyDescent="0.2"/>
    <row r="100" ht="15.6" hidden="1" customHeight="1" x14ac:dyDescent="0.2"/>
    <row r="101" ht="15.6" hidden="1" customHeight="1" x14ac:dyDescent="0.2"/>
    <row r="102" ht="15.6" hidden="1" customHeight="1" x14ac:dyDescent="0.2"/>
    <row r="103" ht="15.6" hidden="1" customHeight="1" x14ac:dyDescent="0.2"/>
    <row r="104" ht="15.6" hidden="1" customHeight="1" x14ac:dyDescent="0.2"/>
    <row r="105" ht="15.6" hidden="1" customHeight="1" x14ac:dyDescent="0.2"/>
    <row r="106" ht="15.6" hidden="1" customHeight="1" x14ac:dyDescent="0.2"/>
    <row r="107" ht="15.6" hidden="1" customHeight="1" x14ac:dyDescent="0.2"/>
    <row r="108" ht="15.6" hidden="1" customHeight="1" x14ac:dyDescent="0.2"/>
    <row r="109" ht="15.6" hidden="1" customHeight="1" x14ac:dyDescent="0.2"/>
    <row r="110" ht="15.6" hidden="1" customHeight="1" x14ac:dyDescent="0.2"/>
    <row r="111" ht="15.6" hidden="1" customHeight="1" x14ac:dyDescent="0.2"/>
    <row r="112" ht="15.6" hidden="1" customHeight="1" x14ac:dyDescent="0.2"/>
    <row r="113" ht="15.6" hidden="1" customHeight="1" x14ac:dyDescent="0.2"/>
    <row r="114" ht="15.6" hidden="1" customHeight="1" x14ac:dyDescent="0.2"/>
    <row r="115" ht="15.6" hidden="1" customHeight="1" x14ac:dyDescent="0.2"/>
    <row r="116" ht="15.6" hidden="1" customHeight="1" x14ac:dyDescent="0.2"/>
    <row r="117" ht="15.6" hidden="1" customHeight="1" x14ac:dyDescent="0.2"/>
    <row r="118" ht="15.6" hidden="1" customHeight="1" x14ac:dyDescent="0.2"/>
    <row r="119" ht="15.6" hidden="1" customHeight="1" x14ac:dyDescent="0.2"/>
    <row r="120" ht="15.6" hidden="1" customHeight="1" x14ac:dyDescent="0.2"/>
    <row r="121" ht="15.6" hidden="1" customHeight="1" x14ac:dyDescent="0.2"/>
    <row r="122" ht="15.6" hidden="1" customHeight="1" x14ac:dyDescent="0.2"/>
    <row r="123" ht="15.6" hidden="1" customHeight="1" x14ac:dyDescent="0.2"/>
    <row r="124" ht="15.6" hidden="1" customHeight="1" x14ac:dyDescent="0.2"/>
    <row r="125" ht="15.6" hidden="1" customHeight="1" x14ac:dyDescent="0.2"/>
    <row r="126" ht="15.6" hidden="1" customHeight="1" x14ac:dyDescent="0.2"/>
    <row r="127" ht="15.6" hidden="1" customHeight="1" x14ac:dyDescent="0.2"/>
    <row r="128" ht="15.6" hidden="1" customHeight="1" x14ac:dyDescent="0.2"/>
    <row r="129" ht="15.6" hidden="1" customHeight="1" x14ac:dyDescent="0.2"/>
    <row r="130" ht="15.6" hidden="1" customHeight="1" x14ac:dyDescent="0.2"/>
    <row r="131" ht="15.6" hidden="1" customHeight="1" x14ac:dyDescent="0.2"/>
    <row r="132" ht="15.6" hidden="1" customHeight="1" x14ac:dyDescent="0.2"/>
    <row r="133" ht="15.6" hidden="1" customHeight="1" x14ac:dyDescent="0.2"/>
    <row r="134" ht="15.6" hidden="1" customHeight="1" x14ac:dyDescent="0.2"/>
    <row r="135" ht="15.6" hidden="1" customHeight="1" x14ac:dyDescent="0.2"/>
    <row r="136" ht="15.6" hidden="1" customHeight="1" x14ac:dyDescent="0.2"/>
    <row r="137" ht="15.6" hidden="1" customHeight="1" x14ac:dyDescent="0.2"/>
    <row r="138" ht="15.6" hidden="1" customHeight="1" x14ac:dyDescent="0.2"/>
    <row r="139" ht="15.6" hidden="1" customHeight="1" x14ac:dyDescent="0.2"/>
    <row r="140" ht="15.6" hidden="1" customHeight="1" x14ac:dyDescent="0.2"/>
    <row r="141" ht="15.6" hidden="1" customHeight="1" x14ac:dyDescent="0.2"/>
    <row r="142" ht="15.6" hidden="1" customHeight="1" x14ac:dyDescent="0.2"/>
    <row r="143" ht="15.6" hidden="1" customHeight="1" x14ac:dyDescent="0.2"/>
    <row r="144" ht="15.6" hidden="1" customHeight="1" x14ac:dyDescent="0.2"/>
    <row r="145" ht="15.6" hidden="1" customHeight="1" x14ac:dyDescent="0.2"/>
    <row r="146" ht="15.6" hidden="1" customHeight="1" x14ac:dyDescent="0.2"/>
    <row r="147" ht="15.6" hidden="1" customHeight="1" x14ac:dyDescent="0.2"/>
    <row r="148" ht="15.6" hidden="1" customHeight="1" x14ac:dyDescent="0.2"/>
    <row r="149" ht="15.6" hidden="1" customHeight="1" x14ac:dyDescent="0.2"/>
    <row r="150" ht="15.6" hidden="1" customHeight="1" x14ac:dyDescent="0.2"/>
    <row r="151" ht="15.6" hidden="1" customHeight="1" x14ac:dyDescent="0.2"/>
    <row r="152" ht="15.6" hidden="1" customHeight="1" x14ac:dyDescent="0.2"/>
    <row r="153" ht="15.6" hidden="1" customHeight="1" x14ac:dyDescent="0.2"/>
    <row r="154" ht="15.6" hidden="1" customHeight="1" x14ac:dyDescent="0.2"/>
    <row r="155" ht="15.6" hidden="1" customHeight="1" x14ac:dyDescent="0.2"/>
    <row r="156" ht="15.6" hidden="1" customHeight="1" x14ac:dyDescent="0.2"/>
    <row r="157" ht="15.6" hidden="1" customHeight="1" x14ac:dyDescent="0.2"/>
    <row r="158" ht="15.6" hidden="1" customHeight="1" x14ac:dyDescent="0.2"/>
    <row r="159" ht="15.6" hidden="1" customHeight="1" x14ac:dyDescent="0.2"/>
    <row r="160" ht="15.6" hidden="1" customHeight="1" x14ac:dyDescent="0.2"/>
    <row r="161" ht="15.6" hidden="1" customHeight="1" x14ac:dyDescent="0.2"/>
    <row r="162" ht="15.6" hidden="1" customHeight="1" x14ac:dyDescent="0.2"/>
    <row r="163" ht="15.6" hidden="1" customHeight="1" x14ac:dyDescent="0.2"/>
    <row r="164" ht="15.6" hidden="1" customHeight="1" x14ac:dyDescent="0.2"/>
    <row r="165" ht="15.6" hidden="1" customHeight="1" x14ac:dyDescent="0.2"/>
    <row r="166" ht="15.6" hidden="1" customHeight="1" x14ac:dyDescent="0.2"/>
    <row r="167" ht="15.6" hidden="1" customHeight="1" x14ac:dyDescent="0.2"/>
    <row r="168" ht="15.6" hidden="1" customHeight="1" x14ac:dyDescent="0.2"/>
    <row r="169" ht="15.6" hidden="1" customHeight="1" x14ac:dyDescent="0.2"/>
    <row r="170" ht="15.6" hidden="1" customHeight="1" x14ac:dyDescent="0.2"/>
    <row r="171" ht="15.6" hidden="1" customHeight="1" x14ac:dyDescent="0.2"/>
    <row r="172" ht="15.6" hidden="1" customHeight="1" x14ac:dyDescent="0.2"/>
    <row r="173" ht="15.6" hidden="1" customHeight="1" x14ac:dyDescent="0.2"/>
    <row r="174" ht="15.6" hidden="1" customHeight="1" x14ac:dyDescent="0.2"/>
    <row r="175" ht="15.6" hidden="1" customHeight="1" x14ac:dyDescent="0.2"/>
    <row r="176" ht="15.6" hidden="1" customHeight="1" x14ac:dyDescent="0.2"/>
    <row r="177" ht="15.6" hidden="1" customHeight="1" x14ac:dyDescent="0.2"/>
    <row r="178" ht="15.6" hidden="1" customHeight="1" x14ac:dyDescent="0.2"/>
    <row r="179" ht="15.6" hidden="1" customHeight="1" x14ac:dyDescent="0.2"/>
    <row r="180" ht="15.6" hidden="1" customHeight="1" x14ac:dyDescent="0.2"/>
  </sheetData>
  <sheetProtection algorithmName="SHA-512" hashValue="8KlN0rGv2DdMNfgAoeS6Qr/MpdAFVsbDE+YT/NZLRHLMMIsMva+TnazT87C9fMRnFFBlP2TUdSQnnQjd584g1A==" saltValue="or2XlkqxqRvhZlExy+17qg==" spinCount="100000" sheet="1" selectLockedCells="1" selectUnlockedCells="1"/>
  <mergeCells count="28">
    <mergeCell ref="B13:D13"/>
    <mergeCell ref="B2:D2"/>
    <mergeCell ref="B6:D6"/>
    <mergeCell ref="B8:D8"/>
    <mergeCell ref="B10:D10"/>
    <mergeCell ref="B12:D12"/>
    <mergeCell ref="B28:D28"/>
    <mergeCell ref="B15:D15"/>
    <mergeCell ref="B16:D16"/>
    <mergeCell ref="B17:D17"/>
    <mergeCell ref="B18:D18"/>
    <mergeCell ref="B19:D19"/>
    <mergeCell ref="B21:D21"/>
    <mergeCell ref="B22:D22"/>
    <mergeCell ref="B23:D23"/>
    <mergeCell ref="B24:D24"/>
    <mergeCell ref="B25:D25"/>
    <mergeCell ref="B26:D26"/>
    <mergeCell ref="C56:D56"/>
    <mergeCell ref="B65:D65"/>
    <mergeCell ref="B67:D67"/>
    <mergeCell ref="B69:D69"/>
    <mergeCell ref="B34:D34"/>
    <mergeCell ref="B42:D42"/>
    <mergeCell ref="B44:D44"/>
    <mergeCell ref="C46:D46"/>
    <mergeCell ref="C47:D47"/>
    <mergeCell ref="C55:D55"/>
  </mergeCells>
  <pageMargins left="0.44965277777777779" right="0.4" top="0.36416666666666669" bottom="0.74208333333333332" header="0.3" footer="0.3"/>
  <pageSetup fitToWidth="0" fitToHeight="2" orientation="portrait" r:id="rId1"/>
  <headerFooter>
    <oddFooter>&amp;R&amp;"Calibri,Standaard"&amp;11&amp;P/&amp;N</oddFooter>
  </headerFooter>
  <rowBreaks count="1" manualBreakCount="1">
    <brk id="32" max="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6">
    <pageSetUpPr fitToPage="1"/>
  </sheetPr>
  <dimension ref="A1:LI57"/>
  <sheetViews>
    <sheetView showRowColHeaders="0" topLeftCell="D20" zoomScale="90" zoomScaleNormal="90" zoomScaleSheetLayoutView="100" workbookViewId="0">
      <selection activeCell="I28" sqref="I28"/>
    </sheetView>
  </sheetViews>
  <sheetFormatPr defaultColWidth="0" defaultRowHeight="15.6" customHeight="1" zeroHeight="1" x14ac:dyDescent="0.2"/>
  <cols>
    <col min="1" max="1" width="1.296875" style="63" customWidth="1"/>
    <col min="2" max="2" width="38.69921875" style="4" customWidth="1"/>
    <col min="3" max="3" width="17.296875" style="4" customWidth="1"/>
    <col min="4" max="4" width="42.09765625" style="4" customWidth="1"/>
    <col min="5" max="5" width="17.09765625" style="4" customWidth="1"/>
    <col min="6" max="6" width="13.69921875" style="4" customWidth="1"/>
    <col min="7" max="7" width="13.8984375" style="4" customWidth="1"/>
    <col min="8" max="8" width="27.69921875" style="4" customWidth="1"/>
    <col min="9" max="10" width="18.59765625" style="21" customWidth="1"/>
    <col min="11" max="11" width="3.296875" style="54" customWidth="1"/>
    <col min="12" max="12" width="9.09765625" style="70" hidden="1" customWidth="1"/>
    <col min="13" max="13" width="18.59765625" style="21" hidden="1" customWidth="1"/>
    <col min="14" max="276" width="9.09765625" style="44" hidden="1" customWidth="1"/>
    <col min="277" max="321" width="0" style="44" hidden="1" customWidth="1"/>
    <col min="322" max="16384" width="9.09765625" style="44" hidden="1"/>
  </cols>
  <sheetData>
    <row r="1" spans="1:257" s="5" customFormat="1" ht="15.75" x14ac:dyDescent="0.2">
      <c r="A1" s="63"/>
      <c r="B1" s="18"/>
      <c r="C1" s="18"/>
      <c r="D1" s="18"/>
      <c r="E1" s="18"/>
      <c r="F1" s="18"/>
      <c r="G1" s="18"/>
      <c r="H1" s="18"/>
      <c r="I1" s="54"/>
      <c r="J1" s="54"/>
      <c r="K1" s="54"/>
      <c r="L1" s="68"/>
      <c r="M1" s="5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2">
      <c r="A2" s="63"/>
      <c r="B2" s="112" t="str">
        <f>"REGISTER GEGEVENSVERWERKING"&amp;" "&amp;UPPER(Naam_sportclub)</f>
        <v>REGISTER GEGEVENSVERWERKING VLAAMSE TAFELTENNISLIGA</v>
      </c>
      <c r="C2" s="112"/>
      <c r="D2" s="112"/>
      <c r="E2" s="112"/>
      <c r="F2" s="112"/>
      <c r="G2" s="112"/>
      <c r="H2" s="112"/>
      <c r="I2" s="55"/>
      <c r="J2" s="55"/>
      <c r="K2" s="54"/>
      <c r="L2" s="68"/>
      <c r="M2" s="5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ht="15.75" x14ac:dyDescent="0.2">
      <c r="A3" s="63"/>
      <c r="B3" s="18"/>
      <c r="C3" s="18"/>
      <c r="D3" s="18"/>
      <c r="E3" s="18"/>
      <c r="F3" s="18"/>
      <c r="G3" s="18"/>
      <c r="H3" s="18"/>
      <c r="I3" s="54"/>
      <c r="J3" s="54"/>
      <c r="K3" s="54"/>
      <c r="L3" s="68"/>
      <c r="M3" s="5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500000000000002" customHeight="1" x14ac:dyDescent="0.2">
      <c r="A4" s="63"/>
      <c r="B4" s="29"/>
      <c r="C4" s="29"/>
      <c r="D4" s="29"/>
      <c r="E4" s="29"/>
      <c r="F4" s="29"/>
      <c r="G4" s="29"/>
      <c r="H4" s="29"/>
      <c r="I4" s="56"/>
      <c r="J4" s="56"/>
      <c r="K4" s="54"/>
      <c r="L4" s="68"/>
      <c r="M4" s="56"/>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20" customFormat="1" ht="6.6" customHeight="1" x14ac:dyDescent="0.2">
      <c r="A5" s="63"/>
      <c r="B5" s="19"/>
      <c r="C5" s="19"/>
      <c r="D5" s="19"/>
      <c r="E5" s="19"/>
      <c r="F5" s="19"/>
      <c r="G5" s="19"/>
      <c r="H5" s="19"/>
      <c r="I5" s="57"/>
      <c r="J5" s="57"/>
      <c r="K5" s="54"/>
      <c r="L5" s="69"/>
      <c r="M5" s="57"/>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s="5" customFormat="1" ht="16.5" customHeight="1" x14ac:dyDescent="0.2">
      <c r="A6" s="38"/>
      <c r="B6" s="39"/>
      <c r="C6" s="41" t="s">
        <v>38</v>
      </c>
      <c r="D6" s="113" t="s">
        <v>148</v>
      </c>
      <c r="E6" s="113"/>
      <c r="F6" s="40"/>
      <c r="G6" s="40"/>
      <c r="H6" s="40"/>
      <c r="I6" s="58"/>
      <c r="J6" s="58"/>
      <c r="K6" s="54"/>
      <c r="L6" s="68"/>
      <c r="M6" s="58"/>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5" customHeight="1" x14ac:dyDescent="0.2">
      <c r="A7" s="38"/>
      <c r="B7" s="65"/>
      <c r="C7" s="65"/>
      <c r="D7" s="66"/>
      <c r="E7" s="66"/>
      <c r="F7" s="67"/>
      <c r="G7" s="67"/>
      <c r="H7" s="67"/>
      <c r="I7" s="21"/>
      <c r="J7" s="21"/>
      <c r="K7" s="54"/>
      <c r="L7" s="68"/>
      <c r="M7" s="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5.75" x14ac:dyDescent="0.2">
      <c r="A8" s="38"/>
      <c r="B8" s="42" t="s">
        <v>39</v>
      </c>
      <c r="C8" s="42" t="s">
        <v>36</v>
      </c>
      <c r="D8" s="42" t="s">
        <v>42</v>
      </c>
      <c r="E8" s="42" t="s">
        <v>43</v>
      </c>
      <c r="F8" s="42" t="s">
        <v>46</v>
      </c>
      <c r="G8" s="42" t="s">
        <v>45</v>
      </c>
      <c r="H8" s="42" t="s">
        <v>0</v>
      </c>
      <c r="I8" s="59" t="s">
        <v>55</v>
      </c>
      <c r="J8" s="59" t="s">
        <v>55</v>
      </c>
      <c r="M8" s="59" t="s">
        <v>55</v>
      </c>
    </row>
    <row r="9" spans="1:257" s="45" customFormat="1" ht="49.5" customHeight="1" x14ac:dyDescent="0.2">
      <c r="A9" s="64"/>
      <c r="B9" s="43" t="s">
        <v>40</v>
      </c>
      <c r="C9" s="43" t="s">
        <v>41</v>
      </c>
      <c r="D9" s="43" t="s">
        <v>75</v>
      </c>
      <c r="E9" s="43" t="s">
        <v>44</v>
      </c>
      <c r="F9" s="43" t="s">
        <v>47</v>
      </c>
      <c r="G9" s="43" t="s">
        <v>48</v>
      </c>
      <c r="H9" s="43" t="s">
        <v>49</v>
      </c>
      <c r="I9" s="60" t="s">
        <v>56</v>
      </c>
      <c r="J9" s="60" t="s">
        <v>56</v>
      </c>
      <c r="K9" s="62"/>
      <c r="L9" s="71"/>
      <c r="M9" s="60" t="s">
        <v>56</v>
      </c>
    </row>
    <row r="10" spans="1:257" ht="45" x14ac:dyDescent="0.2">
      <c r="A10" s="38"/>
      <c r="B10" s="23" t="s">
        <v>128</v>
      </c>
      <c r="C10" s="23" t="s">
        <v>30</v>
      </c>
      <c r="D10" s="23" t="s">
        <v>102</v>
      </c>
      <c r="E10" s="23" t="s">
        <v>107</v>
      </c>
      <c r="F10" s="23" t="s">
        <v>109</v>
      </c>
      <c r="G10" s="23" t="s">
        <v>1</v>
      </c>
      <c r="H10" s="23" t="s">
        <v>6</v>
      </c>
      <c r="I10" s="23"/>
      <c r="J10" s="23"/>
      <c r="M10" s="23"/>
    </row>
    <row r="11" spans="1:257" ht="45" x14ac:dyDescent="0.2">
      <c r="A11" s="38"/>
      <c r="B11" s="23"/>
      <c r="C11" s="23"/>
      <c r="D11" s="23" t="s">
        <v>202</v>
      </c>
      <c r="E11" s="23" t="s">
        <v>107</v>
      </c>
      <c r="F11" s="23" t="s">
        <v>109</v>
      </c>
      <c r="G11" s="23" t="s">
        <v>1</v>
      </c>
      <c r="H11" s="23" t="s">
        <v>6</v>
      </c>
      <c r="I11" s="23"/>
      <c r="J11" s="23"/>
      <c r="M11" s="23"/>
    </row>
    <row r="12" spans="1:257" ht="30" x14ac:dyDescent="0.2">
      <c r="A12" s="38"/>
      <c r="B12" s="23" t="s">
        <v>129</v>
      </c>
      <c r="C12" s="23" t="s">
        <v>192</v>
      </c>
      <c r="D12" s="23" t="s">
        <v>102</v>
      </c>
      <c r="E12" s="23" t="s">
        <v>187</v>
      </c>
      <c r="F12" s="23" t="s">
        <v>109</v>
      </c>
      <c r="G12" s="23" t="s">
        <v>1</v>
      </c>
      <c r="H12" s="23" t="s">
        <v>6</v>
      </c>
      <c r="I12" s="23"/>
      <c r="J12" s="23"/>
      <c r="M12" s="23"/>
    </row>
    <row r="13" spans="1:257" ht="30" x14ac:dyDescent="0.2">
      <c r="A13" s="38"/>
      <c r="B13" s="23"/>
      <c r="C13" s="23"/>
      <c r="D13" s="23" t="s">
        <v>202</v>
      </c>
      <c r="E13" s="23" t="s">
        <v>187</v>
      </c>
      <c r="F13" s="23" t="s">
        <v>109</v>
      </c>
      <c r="G13" s="23" t="s">
        <v>1</v>
      </c>
      <c r="H13" s="23" t="s">
        <v>6</v>
      </c>
      <c r="I13" s="23"/>
      <c r="J13" s="23"/>
      <c r="M13" s="23"/>
    </row>
    <row r="14" spans="1:257" ht="30" x14ac:dyDescent="0.2">
      <c r="A14" s="38"/>
      <c r="B14" s="23" t="s">
        <v>137</v>
      </c>
      <c r="C14" s="23" t="s">
        <v>114</v>
      </c>
      <c r="D14" s="23" t="s">
        <v>102</v>
      </c>
      <c r="E14" s="23" t="s">
        <v>188</v>
      </c>
      <c r="F14" s="23" t="s">
        <v>138</v>
      </c>
      <c r="G14" s="23" t="s">
        <v>1</v>
      </c>
      <c r="H14" s="23" t="s">
        <v>6</v>
      </c>
      <c r="I14" s="23"/>
      <c r="J14" s="23"/>
      <c r="M14" s="23"/>
    </row>
    <row r="15" spans="1:257" ht="30" x14ac:dyDescent="0.2">
      <c r="A15" s="38"/>
      <c r="B15" s="23"/>
      <c r="C15" s="23"/>
      <c r="D15" s="23" t="s">
        <v>97</v>
      </c>
      <c r="E15" s="23" t="s">
        <v>188</v>
      </c>
      <c r="F15" s="23" t="s">
        <v>138</v>
      </c>
      <c r="G15" s="23" t="s">
        <v>1</v>
      </c>
      <c r="H15" s="23" t="s">
        <v>6</v>
      </c>
      <c r="I15" s="23"/>
      <c r="J15" s="23"/>
      <c r="M15" s="23"/>
    </row>
    <row r="16" spans="1:257" ht="30" x14ac:dyDescent="0.2">
      <c r="A16" s="38"/>
      <c r="B16" s="23"/>
      <c r="C16" s="23"/>
      <c r="D16" s="23" t="s">
        <v>202</v>
      </c>
      <c r="E16" s="23" t="s">
        <v>188</v>
      </c>
      <c r="F16" s="23" t="s">
        <v>138</v>
      </c>
      <c r="G16" s="23" t="s">
        <v>1</v>
      </c>
      <c r="H16" s="23" t="s">
        <v>6</v>
      </c>
      <c r="I16" s="23"/>
      <c r="J16" s="23"/>
      <c r="M16" s="23"/>
    </row>
    <row r="17" spans="1:13" ht="45" x14ac:dyDescent="0.2">
      <c r="A17" s="38"/>
      <c r="B17" s="23"/>
      <c r="C17" s="23"/>
      <c r="D17" s="23" t="s">
        <v>106</v>
      </c>
      <c r="E17" s="23" t="s">
        <v>107</v>
      </c>
      <c r="F17" s="23" t="s">
        <v>138</v>
      </c>
      <c r="G17" s="23" t="s">
        <v>1</v>
      </c>
      <c r="H17" s="23" t="s">
        <v>6</v>
      </c>
      <c r="I17" s="23"/>
      <c r="J17" s="23"/>
      <c r="M17" s="23"/>
    </row>
    <row r="18" spans="1:13" ht="45" x14ac:dyDescent="0.2">
      <c r="A18" s="38"/>
      <c r="B18" s="23" t="s">
        <v>162</v>
      </c>
      <c r="C18" s="23" t="s">
        <v>114</v>
      </c>
      <c r="D18" s="23" t="s">
        <v>102</v>
      </c>
      <c r="E18" s="23" t="s">
        <v>107</v>
      </c>
      <c r="F18" s="23" t="s">
        <v>138</v>
      </c>
      <c r="G18" s="23" t="s">
        <v>1</v>
      </c>
      <c r="H18" s="23" t="s">
        <v>6</v>
      </c>
      <c r="I18" s="23"/>
      <c r="J18" s="23"/>
      <c r="M18" s="23"/>
    </row>
    <row r="19" spans="1:13" ht="45" x14ac:dyDescent="0.2">
      <c r="A19" s="38"/>
      <c r="B19" s="23"/>
      <c r="C19" s="23"/>
      <c r="D19" s="23" t="s">
        <v>97</v>
      </c>
      <c r="E19" s="23" t="s">
        <v>107</v>
      </c>
      <c r="F19" s="23" t="s">
        <v>138</v>
      </c>
      <c r="G19" s="23" t="s">
        <v>1</v>
      </c>
      <c r="H19" s="23" t="s">
        <v>6</v>
      </c>
      <c r="I19" s="23"/>
      <c r="J19" s="23"/>
      <c r="M19" s="23"/>
    </row>
    <row r="20" spans="1:13" ht="30" x14ac:dyDescent="0.2">
      <c r="A20" s="38"/>
      <c r="B20" s="23"/>
      <c r="C20" s="23"/>
      <c r="D20" s="23" t="s">
        <v>215</v>
      </c>
      <c r="E20" s="23" t="s">
        <v>7</v>
      </c>
      <c r="F20" s="23" t="s">
        <v>138</v>
      </c>
      <c r="G20" s="23" t="s">
        <v>1</v>
      </c>
      <c r="H20" s="23" t="s">
        <v>6</v>
      </c>
      <c r="I20" s="23"/>
      <c r="J20" s="23"/>
      <c r="M20" s="23"/>
    </row>
    <row r="21" spans="1:13" ht="45" x14ac:dyDescent="0.2">
      <c r="A21" s="38"/>
      <c r="B21" s="23"/>
      <c r="C21" s="23"/>
      <c r="D21" s="23" t="s">
        <v>202</v>
      </c>
      <c r="E21" s="23" t="s">
        <v>107</v>
      </c>
      <c r="F21" s="23" t="s">
        <v>138</v>
      </c>
      <c r="G21" s="23" t="s">
        <v>1</v>
      </c>
      <c r="H21" s="23" t="s">
        <v>6</v>
      </c>
      <c r="I21" s="23"/>
      <c r="J21" s="23"/>
      <c r="M21" s="23"/>
    </row>
    <row r="22" spans="1:13" ht="45" x14ac:dyDescent="0.2">
      <c r="A22" s="38"/>
      <c r="B22" s="23"/>
      <c r="C22" s="23"/>
      <c r="D22" s="23" t="s">
        <v>106</v>
      </c>
      <c r="E22" s="23" t="s">
        <v>107</v>
      </c>
      <c r="F22" s="23" t="s">
        <v>138</v>
      </c>
      <c r="G22" s="23" t="s">
        <v>1</v>
      </c>
      <c r="H22" s="23" t="s">
        <v>6</v>
      </c>
      <c r="I22" s="23"/>
      <c r="J22" s="23"/>
      <c r="M22" s="23"/>
    </row>
    <row r="23" spans="1:13" ht="45" x14ac:dyDescent="0.2">
      <c r="A23" s="38"/>
      <c r="B23" s="23"/>
      <c r="C23" s="23"/>
      <c r="D23" s="23" t="s">
        <v>106</v>
      </c>
      <c r="E23" s="23" t="s">
        <v>107</v>
      </c>
      <c r="F23" s="23" t="s">
        <v>138</v>
      </c>
      <c r="G23" s="23" t="s">
        <v>1</v>
      </c>
      <c r="H23" s="23" t="s">
        <v>6</v>
      </c>
      <c r="I23" s="23"/>
      <c r="J23" s="23"/>
      <c r="M23" s="23"/>
    </row>
    <row r="24" spans="1:13" ht="30" x14ac:dyDescent="0.2">
      <c r="B24" s="23" t="s">
        <v>189</v>
      </c>
      <c r="C24" s="23" t="s">
        <v>114</v>
      </c>
      <c r="D24" s="23" t="s">
        <v>94</v>
      </c>
      <c r="E24" s="23" t="s">
        <v>188</v>
      </c>
      <c r="F24" s="23" t="s">
        <v>221</v>
      </c>
      <c r="G24" s="23" t="s">
        <v>1</v>
      </c>
      <c r="H24" s="23" t="s">
        <v>6</v>
      </c>
      <c r="I24" s="23"/>
      <c r="J24" s="23"/>
      <c r="M24" s="23"/>
    </row>
    <row r="25" spans="1:13" ht="30" x14ac:dyDescent="0.2">
      <c r="B25" s="23"/>
      <c r="C25" s="23"/>
      <c r="D25" s="23" t="s">
        <v>202</v>
      </c>
      <c r="E25" s="23" t="s">
        <v>188</v>
      </c>
      <c r="F25" s="23" t="s">
        <v>221</v>
      </c>
      <c r="G25" s="23" t="s">
        <v>1</v>
      </c>
      <c r="H25" s="23" t="s">
        <v>6</v>
      </c>
      <c r="I25" s="23"/>
      <c r="J25" s="23"/>
      <c r="M25" s="23"/>
    </row>
    <row r="26" spans="1:13" ht="30" x14ac:dyDescent="0.2">
      <c r="B26" s="23" t="s">
        <v>208</v>
      </c>
      <c r="C26" s="23" t="s">
        <v>114</v>
      </c>
      <c r="D26" s="23" t="s">
        <v>94</v>
      </c>
      <c r="E26" s="23" t="s">
        <v>190</v>
      </c>
      <c r="F26" s="23" t="s">
        <v>221</v>
      </c>
      <c r="G26" s="23" t="s">
        <v>1</v>
      </c>
      <c r="H26" s="23" t="s">
        <v>6</v>
      </c>
      <c r="I26" s="23"/>
      <c r="J26" s="23"/>
      <c r="M26" s="23"/>
    </row>
    <row r="27" spans="1:13" ht="30" x14ac:dyDescent="0.2">
      <c r="B27" s="23"/>
      <c r="C27" s="23"/>
      <c r="D27" s="23" t="s">
        <v>202</v>
      </c>
      <c r="E27" s="23" t="s">
        <v>190</v>
      </c>
      <c r="F27" s="23" t="s">
        <v>221</v>
      </c>
      <c r="G27" s="23" t="s">
        <v>1</v>
      </c>
      <c r="H27" s="23" t="s">
        <v>6</v>
      </c>
      <c r="I27" s="23"/>
      <c r="J27" s="23"/>
      <c r="M27" s="23"/>
    </row>
    <row r="28" spans="1:13" ht="15.75" x14ac:dyDescent="0.2">
      <c r="B28" s="23"/>
      <c r="C28" s="23"/>
      <c r="D28" s="23"/>
      <c r="E28" s="23"/>
      <c r="F28" s="23"/>
      <c r="G28" s="23"/>
      <c r="H28" s="23"/>
      <c r="I28" s="23"/>
      <c r="J28" s="23"/>
      <c r="M28" s="23"/>
    </row>
    <row r="29" spans="1:13" ht="15.75" x14ac:dyDescent="0.2">
      <c r="B29" s="23"/>
      <c r="C29" s="23"/>
      <c r="D29" s="23"/>
      <c r="E29" s="23"/>
      <c r="F29" s="23"/>
      <c r="G29" s="23"/>
      <c r="H29" s="23"/>
      <c r="I29" s="23"/>
      <c r="J29" s="23"/>
      <c r="M29" s="23"/>
    </row>
    <row r="30" spans="1:13" ht="15.75" x14ac:dyDescent="0.2">
      <c r="B30" s="23"/>
      <c r="C30" s="23"/>
      <c r="D30" s="23"/>
      <c r="E30" s="23"/>
      <c r="F30" s="23"/>
      <c r="G30" s="23"/>
      <c r="H30" s="23"/>
      <c r="I30" s="23"/>
      <c r="J30" s="23"/>
      <c r="M30" s="23"/>
    </row>
    <row r="31" spans="1:13" ht="15.75" x14ac:dyDescent="0.2">
      <c r="B31" s="23"/>
      <c r="C31" s="23"/>
      <c r="D31" s="23"/>
      <c r="E31" s="23"/>
      <c r="F31" s="23"/>
      <c r="G31" s="23"/>
      <c r="H31" s="23"/>
      <c r="I31" s="23"/>
      <c r="J31" s="23"/>
      <c r="M31" s="23"/>
    </row>
    <row r="32" spans="1:13" ht="15.75" x14ac:dyDescent="0.2">
      <c r="B32" s="23"/>
      <c r="C32" s="23"/>
      <c r="D32" s="23"/>
      <c r="E32" s="23"/>
      <c r="F32" s="23"/>
      <c r="G32" s="23"/>
      <c r="H32" s="23"/>
      <c r="I32" s="23"/>
      <c r="J32" s="23"/>
      <c r="M32" s="23"/>
    </row>
    <row r="33" spans="2:13" ht="15.75" x14ac:dyDescent="0.2">
      <c r="B33" s="23"/>
      <c r="C33" s="23"/>
      <c r="D33" s="23"/>
      <c r="E33" s="23"/>
      <c r="F33" s="23"/>
      <c r="G33" s="23"/>
      <c r="H33" s="23"/>
      <c r="I33" s="23"/>
      <c r="J33" s="23"/>
      <c r="M33" s="23"/>
    </row>
    <row r="34" spans="2:13" ht="15.75" x14ac:dyDescent="0.2">
      <c r="B34" s="23"/>
      <c r="C34" s="23"/>
      <c r="D34" s="23"/>
      <c r="E34" s="23"/>
      <c r="F34" s="23"/>
      <c r="G34" s="23"/>
      <c r="H34" s="23"/>
      <c r="I34" s="23"/>
      <c r="J34" s="23"/>
      <c r="M34" s="23"/>
    </row>
    <row r="35" spans="2:13" ht="15.75" x14ac:dyDescent="0.2">
      <c r="B35" s="23"/>
      <c r="C35" s="23"/>
      <c r="D35" s="23"/>
      <c r="E35" s="23"/>
      <c r="F35" s="23"/>
      <c r="G35" s="23"/>
      <c r="H35" s="23"/>
      <c r="I35" s="23"/>
      <c r="J35" s="23"/>
      <c r="M35" s="23"/>
    </row>
    <row r="36" spans="2:13" ht="15.75" x14ac:dyDescent="0.2">
      <c r="B36" s="23"/>
      <c r="C36" s="23"/>
      <c r="D36" s="23"/>
      <c r="E36" s="23"/>
      <c r="F36" s="23"/>
      <c r="G36" s="23"/>
      <c r="H36" s="23"/>
      <c r="I36" s="23"/>
      <c r="J36" s="23"/>
      <c r="M36" s="23"/>
    </row>
    <row r="37" spans="2:13" ht="15.75" x14ac:dyDescent="0.2">
      <c r="B37" s="23"/>
      <c r="C37" s="23"/>
      <c r="D37" s="23"/>
      <c r="E37" s="23"/>
      <c r="F37" s="23"/>
      <c r="G37" s="23"/>
      <c r="H37" s="23"/>
      <c r="I37" s="23"/>
      <c r="J37" s="23"/>
      <c r="M37" s="23"/>
    </row>
    <row r="38" spans="2:13" ht="15.75" x14ac:dyDescent="0.2">
      <c r="B38" s="23"/>
      <c r="C38" s="23"/>
      <c r="D38" s="23"/>
      <c r="E38" s="23"/>
      <c r="F38" s="23"/>
      <c r="G38" s="23"/>
      <c r="H38" s="23"/>
      <c r="I38" s="23"/>
      <c r="J38" s="23"/>
      <c r="M38" s="23"/>
    </row>
    <row r="39" spans="2:13" ht="15.75" x14ac:dyDescent="0.2">
      <c r="B39" s="23"/>
      <c r="C39" s="23"/>
      <c r="D39" s="23"/>
      <c r="E39" s="23"/>
      <c r="F39" s="23"/>
      <c r="G39" s="23"/>
      <c r="H39" s="23"/>
      <c r="I39" s="23"/>
      <c r="J39" s="23"/>
      <c r="M39" s="23"/>
    </row>
    <row r="40" spans="2:13" ht="15.75" x14ac:dyDescent="0.2">
      <c r="B40" s="23"/>
      <c r="C40" s="23"/>
      <c r="D40" s="23"/>
      <c r="E40" s="23"/>
      <c r="F40" s="23"/>
      <c r="G40" s="23"/>
      <c r="H40" s="23"/>
      <c r="I40" s="23"/>
      <c r="J40" s="23"/>
      <c r="M40" s="23"/>
    </row>
    <row r="41" spans="2:13" ht="15.75" x14ac:dyDescent="0.2">
      <c r="B41" s="23"/>
      <c r="C41" s="23"/>
      <c r="D41" s="23"/>
      <c r="E41" s="23"/>
      <c r="F41" s="23"/>
      <c r="G41" s="23"/>
      <c r="H41" s="23"/>
      <c r="I41" s="23"/>
      <c r="J41" s="23"/>
      <c r="M41" s="23"/>
    </row>
    <row r="42" spans="2:13" ht="15.75" x14ac:dyDescent="0.2">
      <c r="B42" s="23"/>
      <c r="C42" s="23"/>
      <c r="D42" s="23"/>
      <c r="E42" s="23"/>
      <c r="F42" s="23"/>
      <c r="G42" s="23"/>
      <c r="H42" s="23"/>
      <c r="I42" s="23"/>
      <c r="J42" s="23"/>
      <c r="M42" s="23"/>
    </row>
    <row r="43" spans="2:13" ht="15.75" x14ac:dyDescent="0.2">
      <c r="B43" s="23"/>
      <c r="C43" s="23"/>
      <c r="D43" s="23"/>
      <c r="E43" s="23"/>
      <c r="F43" s="23"/>
      <c r="G43" s="23"/>
      <c r="H43" s="23"/>
      <c r="I43" s="23"/>
      <c r="J43" s="23"/>
      <c r="M43" s="23"/>
    </row>
    <row r="44" spans="2:13" ht="15.75" x14ac:dyDescent="0.2">
      <c r="B44" s="23"/>
      <c r="C44" s="23"/>
      <c r="D44" s="23"/>
      <c r="E44" s="23"/>
      <c r="F44" s="23"/>
      <c r="G44" s="23"/>
      <c r="H44" s="23"/>
      <c r="I44" s="23"/>
      <c r="J44" s="23"/>
      <c r="M44" s="23"/>
    </row>
    <row r="45" spans="2:13" ht="15.75" x14ac:dyDescent="0.2">
      <c r="B45" s="23"/>
      <c r="C45" s="23"/>
      <c r="D45" s="23"/>
      <c r="E45" s="23"/>
      <c r="F45" s="23"/>
      <c r="G45" s="23"/>
      <c r="H45" s="23"/>
      <c r="I45" s="23"/>
      <c r="J45" s="23"/>
      <c r="M45" s="23"/>
    </row>
    <row r="46" spans="2:13" ht="15.75" x14ac:dyDescent="0.2">
      <c r="B46" s="23"/>
      <c r="C46" s="23"/>
      <c r="D46" s="23"/>
      <c r="E46" s="23"/>
      <c r="F46" s="23"/>
      <c r="G46" s="23"/>
      <c r="H46" s="23"/>
      <c r="I46" s="23"/>
      <c r="J46" s="23"/>
      <c r="M46" s="23"/>
    </row>
    <row r="47" spans="2:13" ht="15.75" x14ac:dyDescent="0.2">
      <c r="B47" s="23"/>
      <c r="C47" s="23"/>
      <c r="D47" s="23"/>
      <c r="E47" s="23"/>
      <c r="F47" s="23"/>
      <c r="G47" s="23"/>
      <c r="H47" s="23"/>
      <c r="I47" s="23"/>
      <c r="J47" s="23"/>
      <c r="M47" s="23"/>
    </row>
    <row r="48" spans="2:13" ht="15.75" x14ac:dyDescent="0.2">
      <c r="B48" s="23"/>
      <c r="C48" s="23"/>
      <c r="D48" s="23"/>
      <c r="E48" s="23"/>
      <c r="F48" s="23"/>
      <c r="G48" s="23"/>
      <c r="H48" s="23"/>
      <c r="I48" s="23"/>
      <c r="J48" s="23"/>
      <c r="M48" s="23"/>
    </row>
    <row r="49" spans="1:13" ht="15.75" x14ac:dyDescent="0.2">
      <c r="B49" s="23"/>
      <c r="C49" s="23"/>
      <c r="D49" s="23"/>
      <c r="E49" s="23"/>
      <c r="F49" s="23"/>
      <c r="G49" s="23"/>
      <c r="H49" s="23"/>
      <c r="I49" s="23"/>
      <c r="J49" s="23"/>
      <c r="M49" s="23"/>
    </row>
    <row r="50" spans="1:13" ht="15.75" x14ac:dyDescent="0.2">
      <c r="B50" s="23"/>
      <c r="C50" s="23"/>
      <c r="D50" s="23"/>
      <c r="E50" s="23"/>
      <c r="F50" s="23"/>
      <c r="G50" s="23"/>
      <c r="H50" s="23"/>
      <c r="I50" s="23"/>
      <c r="J50" s="23"/>
      <c r="M50" s="23"/>
    </row>
    <row r="51" spans="1:13" ht="15.75" x14ac:dyDescent="0.2">
      <c r="B51" s="23"/>
      <c r="C51" s="23"/>
      <c r="D51" s="23"/>
      <c r="E51" s="23"/>
      <c r="F51" s="23"/>
      <c r="G51" s="23"/>
      <c r="H51" s="23"/>
      <c r="I51" s="23"/>
      <c r="J51" s="23"/>
      <c r="M51" s="23"/>
    </row>
    <row r="52" spans="1:13" ht="15.75" x14ac:dyDescent="0.2">
      <c r="B52" s="23"/>
      <c r="C52" s="23"/>
      <c r="D52" s="23"/>
      <c r="E52" s="23"/>
      <c r="F52" s="23"/>
      <c r="G52" s="23"/>
      <c r="H52" s="23"/>
      <c r="I52" s="23"/>
      <c r="J52" s="23"/>
      <c r="M52" s="23"/>
    </row>
    <row r="53" spans="1:13" ht="15.75" x14ac:dyDescent="0.2">
      <c r="B53" s="23"/>
      <c r="C53" s="23"/>
      <c r="D53" s="23"/>
      <c r="E53" s="23"/>
      <c r="F53" s="23"/>
      <c r="G53" s="23"/>
      <c r="H53" s="23"/>
      <c r="I53" s="23"/>
      <c r="J53" s="23"/>
      <c r="M53" s="23"/>
    </row>
    <row r="54" spans="1:13" ht="15.75" x14ac:dyDescent="0.2">
      <c r="B54" s="23"/>
      <c r="C54" s="23"/>
      <c r="D54" s="23"/>
      <c r="E54" s="23"/>
      <c r="F54" s="23"/>
      <c r="G54" s="23"/>
      <c r="H54" s="23"/>
      <c r="I54" s="23"/>
      <c r="J54" s="23"/>
      <c r="M54" s="23"/>
    </row>
    <row r="55" spans="1:13" ht="15.75" x14ac:dyDescent="0.2">
      <c r="B55" s="23"/>
      <c r="C55" s="23"/>
      <c r="D55" s="23"/>
      <c r="E55" s="23"/>
      <c r="F55" s="23"/>
      <c r="G55" s="23"/>
      <c r="H55" s="23"/>
      <c r="I55" s="23"/>
      <c r="J55" s="23"/>
      <c r="M55" s="23"/>
    </row>
    <row r="56" spans="1:13" s="61" customFormat="1" ht="15.75" x14ac:dyDescent="0.2">
      <c r="A56" s="63"/>
      <c r="B56" s="18"/>
      <c r="C56" s="18"/>
      <c r="D56" s="18"/>
      <c r="E56" s="18"/>
      <c r="F56" s="18"/>
      <c r="G56" s="18"/>
      <c r="H56" s="18"/>
      <c r="I56" s="54"/>
      <c r="J56" s="54"/>
      <c r="K56" s="54"/>
      <c r="L56" s="72"/>
      <c r="M56" s="54"/>
    </row>
    <row r="57" spans="1:13" s="61" customFormat="1" ht="15.75" hidden="1" x14ac:dyDescent="0.2">
      <c r="A57" s="63"/>
      <c r="B57" s="18"/>
      <c r="C57" s="18"/>
      <c r="D57" s="18"/>
      <c r="E57" s="18"/>
      <c r="F57" s="18"/>
      <c r="G57" s="18"/>
      <c r="H57" s="18"/>
      <c r="I57" s="54"/>
      <c r="J57" s="54"/>
      <c r="K57" s="54"/>
      <c r="L57" s="72"/>
      <c r="M57" s="54"/>
    </row>
  </sheetData>
  <sheetProtection algorithmName="SHA-512" hashValue="ezI7Wrqvoi4S6Az+FAiOACxQnatLuEKX/APF7YHBpfRsa8Y6rgM7d7/8heUjNrgVVr/rMjrlBpHl+FcPZpr9YA==" saltValue="tMk9DCn94LVdiBkgYzfOZA==" spinCount="100000" sheet="1" formatColumns="0" insertColumns="0" deleteColumns="0" selectLockedCells="1"/>
  <mergeCells count="2">
    <mergeCell ref="B2:H2"/>
    <mergeCell ref="D6:E6"/>
  </mergeCells>
  <dataValidations count="7">
    <dataValidation type="list" allowBlank="1" showInputMessage="1" showErrorMessage="1" sqref="H10:H55" xr:uid="{00000000-0002-0000-0900-000000000000}">
      <formula1>Beveiliging</formula1>
    </dataValidation>
    <dataValidation type="list" allowBlank="1" showInputMessage="1" showErrorMessage="1" sqref="G10:G55" xr:uid="{00000000-0002-0000-0900-000001000000}">
      <formula1>Wettelijke_grond</formula1>
    </dataValidation>
    <dataValidation type="list" allowBlank="1" showInputMessage="1" showErrorMessage="1" sqref="E10:E55" xr:uid="{00000000-0002-0000-0900-000002000000}">
      <formula1>Derden</formula1>
    </dataValidation>
    <dataValidation type="list" allowBlank="1" showInputMessage="1" showErrorMessage="1" sqref="D10:D55" xr:uid="{00000000-0002-0000-0900-000003000000}">
      <formula1>Persoonsgegevens</formula1>
    </dataValidation>
    <dataValidation type="list" allowBlank="1" showInputMessage="1" showErrorMessage="1" sqref="C10:C55" xr:uid="{00000000-0002-0000-0900-000004000000}">
      <formula1>Betrokkenen</formula1>
    </dataValidation>
    <dataValidation type="list" allowBlank="1" showInputMessage="1" showErrorMessage="1" sqref="B10:B55" xr:uid="{00000000-0002-0000-0900-000005000000}">
      <formula1>Doeleinden</formula1>
    </dataValidation>
    <dataValidation type="list" allowBlank="1" showInputMessage="1" showErrorMessage="1" sqref="D6:E6" xr:uid="{00000000-0002-0000-0900-000006000000}">
      <formula1>Verwerkingsactiviteiten</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9">
    <pageSetUpPr fitToPage="1"/>
  </sheetPr>
  <dimension ref="A1:LI57"/>
  <sheetViews>
    <sheetView showRowColHeaders="0" topLeftCell="B10" zoomScale="90" zoomScaleNormal="90" zoomScaleSheetLayoutView="100" workbookViewId="0">
      <selection activeCell="B10" sqref="B10"/>
    </sheetView>
  </sheetViews>
  <sheetFormatPr defaultColWidth="0" defaultRowHeight="15.6" customHeight="1" zeroHeight="1" x14ac:dyDescent="0.2"/>
  <cols>
    <col min="1" max="1" width="1.296875" style="63" customWidth="1"/>
    <col min="2" max="2" width="38.69921875" style="4" customWidth="1"/>
    <col min="3" max="3" width="17.296875" style="4" customWidth="1"/>
    <col min="4" max="4" width="42.09765625" style="4" customWidth="1"/>
    <col min="5" max="5" width="17.09765625" style="4" customWidth="1"/>
    <col min="6" max="6" width="13.69921875" style="4" customWidth="1"/>
    <col min="7" max="7" width="13.8984375" style="4" customWidth="1"/>
    <col min="8" max="8" width="27.69921875" style="4" customWidth="1"/>
    <col min="9" max="10" width="18.59765625" style="21" customWidth="1"/>
    <col min="11" max="11" width="3.296875" style="54" customWidth="1"/>
    <col min="12" max="12" width="9.09765625" style="70" hidden="1" customWidth="1"/>
    <col min="13" max="13" width="18.59765625" style="21" hidden="1" customWidth="1"/>
    <col min="14" max="276" width="9.09765625" style="44" hidden="1" customWidth="1"/>
    <col min="277" max="321" width="0" style="44" hidden="1" customWidth="1"/>
    <col min="322" max="16384" width="9.09765625" style="44" hidden="1"/>
  </cols>
  <sheetData>
    <row r="1" spans="1:257" s="5" customFormat="1" ht="15.75" x14ac:dyDescent="0.2">
      <c r="A1" s="63"/>
      <c r="B1" s="18"/>
      <c r="C1" s="18"/>
      <c r="D1" s="18"/>
      <c r="E1" s="18"/>
      <c r="F1" s="18"/>
      <c r="G1" s="18"/>
      <c r="H1" s="18"/>
      <c r="I1" s="54"/>
      <c r="J1" s="54"/>
      <c r="K1" s="54"/>
      <c r="L1" s="68"/>
      <c r="M1" s="5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2">
      <c r="A2" s="63"/>
      <c r="B2" s="112" t="str">
        <f>"REGISTER GEGEVENSVERWERKING"&amp;" "&amp;UPPER(Naam_sportclub)</f>
        <v>REGISTER GEGEVENSVERWERKING VLAAMSE TAFELTENNISLIGA</v>
      </c>
      <c r="C2" s="112"/>
      <c r="D2" s="112"/>
      <c r="E2" s="112"/>
      <c r="F2" s="112"/>
      <c r="G2" s="112"/>
      <c r="H2" s="112"/>
      <c r="I2" s="55"/>
      <c r="J2" s="55"/>
      <c r="K2" s="54"/>
      <c r="L2" s="68"/>
      <c r="M2" s="5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ht="15.75" x14ac:dyDescent="0.2">
      <c r="A3" s="63"/>
      <c r="B3" s="18"/>
      <c r="C3" s="18"/>
      <c r="D3" s="18"/>
      <c r="E3" s="18"/>
      <c r="F3" s="18"/>
      <c r="G3" s="18"/>
      <c r="H3" s="18"/>
      <c r="I3" s="54"/>
      <c r="J3" s="54"/>
      <c r="K3" s="54"/>
      <c r="L3" s="68"/>
      <c r="M3" s="5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500000000000002" customHeight="1" x14ac:dyDescent="0.2">
      <c r="A4" s="63"/>
      <c r="B4" s="29"/>
      <c r="C4" s="29"/>
      <c r="D4" s="29"/>
      <c r="E4" s="29"/>
      <c r="F4" s="29"/>
      <c r="G4" s="29"/>
      <c r="H4" s="29"/>
      <c r="I4" s="56"/>
      <c r="J4" s="56"/>
      <c r="K4" s="54"/>
      <c r="L4" s="68"/>
      <c r="M4" s="56"/>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20" customFormat="1" ht="6.6" customHeight="1" x14ac:dyDescent="0.2">
      <c r="A5" s="63"/>
      <c r="B5" s="19"/>
      <c r="C5" s="19"/>
      <c r="D5" s="19"/>
      <c r="E5" s="19"/>
      <c r="F5" s="19"/>
      <c r="G5" s="19"/>
      <c r="H5" s="19"/>
      <c r="I5" s="57"/>
      <c r="J5" s="57"/>
      <c r="K5" s="54"/>
      <c r="L5" s="69"/>
      <c r="M5" s="57"/>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s="5" customFormat="1" ht="16.5" customHeight="1" x14ac:dyDescent="0.2">
      <c r="A6" s="38"/>
      <c r="B6" s="39"/>
      <c r="C6" s="41" t="s">
        <v>38</v>
      </c>
      <c r="D6" s="113" t="s">
        <v>144</v>
      </c>
      <c r="E6" s="113"/>
      <c r="F6" s="40"/>
      <c r="G6" s="40"/>
      <c r="H6" s="40"/>
      <c r="I6" s="58"/>
      <c r="J6" s="58"/>
      <c r="K6" s="54"/>
      <c r="L6" s="68"/>
      <c r="M6" s="58"/>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5" customHeight="1" x14ac:dyDescent="0.2">
      <c r="A7" s="38"/>
      <c r="B7" s="65"/>
      <c r="C7" s="65"/>
      <c r="D7" s="66"/>
      <c r="E7" s="66"/>
      <c r="F7" s="67"/>
      <c r="G7" s="67"/>
      <c r="H7" s="67"/>
      <c r="I7" s="21"/>
      <c r="J7" s="21"/>
      <c r="K7" s="54"/>
      <c r="L7" s="68"/>
      <c r="M7" s="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5.75" x14ac:dyDescent="0.2">
      <c r="A8" s="38"/>
      <c r="B8" s="42" t="s">
        <v>39</v>
      </c>
      <c r="C8" s="42" t="s">
        <v>36</v>
      </c>
      <c r="D8" s="42" t="s">
        <v>42</v>
      </c>
      <c r="E8" s="42" t="s">
        <v>43</v>
      </c>
      <c r="F8" s="42" t="s">
        <v>46</v>
      </c>
      <c r="G8" s="42" t="s">
        <v>45</v>
      </c>
      <c r="H8" s="42" t="s">
        <v>0</v>
      </c>
      <c r="I8" s="59" t="s">
        <v>55</v>
      </c>
      <c r="J8" s="59" t="s">
        <v>55</v>
      </c>
      <c r="M8" s="59" t="s">
        <v>55</v>
      </c>
    </row>
    <row r="9" spans="1:257" s="45" customFormat="1" ht="49.5" customHeight="1" x14ac:dyDescent="0.2">
      <c r="A9" s="64"/>
      <c r="B9" s="43" t="s">
        <v>40</v>
      </c>
      <c r="C9" s="43" t="s">
        <v>41</v>
      </c>
      <c r="D9" s="43" t="s">
        <v>75</v>
      </c>
      <c r="E9" s="43" t="s">
        <v>44</v>
      </c>
      <c r="F9" s="43" t="s">
        <v>47</v>
      </c>
      <c r="G9" s="43" t="s">
        <v>48</v>
      </c>
      <c r="H9" s="43" t="s">
        <v>49</v>
      </c>
      <c r="I9" s="60" t="s">
        <v>56</v>
      </c>
      <c r="J9" s="60" t="s">
        <v>56</v>
      </c>
      <c r="K9" s="62"/>
      <c r="L9" s="71"/>
      <c r="M9" s="60" t="s">
        <v>56</v>
      </c>
    </row>
    <row r="10" spans="1:257" ht="30" x14ac:dyDescent="0.2">
      <c r="A10" s="38"/>
      <c r="B10" s="23" t="s">
        <v>210</v>
      </c>
      <c r="C10" s="23" t="s">
        <v>30</v>
      </c>
      <c r="D10" s="23" t="s">
        <v>195</v>
      </c>
      <c r="E10" s="23" t="s">
        <v>121</v>
      </c>
      <c r="F10" s="23" t="s">
        <v>108</v>
      </c>
      <c r="G10" s="23" t="s">
        <v>1</v>
      </c>
      <c r="H10" s="23" t="s">
        <v>8</v>
      </c>
      <c r="I10" s="23"/>
      <c r="J10" s="23"/>
      <c r="M10" s="23"/>
    </row>
    <row r="11" spans="1:257" ht="30" x14ac:dyDescent="0.2">
      <c r="A11" s="38"/>
      <c r="B11" s="23"/>
      <c r="C11" s="23" t="s">
        <v>33</v>
      </c>
      <c r="D11" s="23" t="s">
        <v>195</v>
      </c>
      <c r="E11" s="23" t="s">
        <v>121</v>
      </c>
      <c r="F11" s="23" t="s">
        <v>108</v>
      </c>
      <c r="G11" s="23" t="s">
        <v>1</v>
      </c>
      <c r="H11" s="23" t="s">
        <v>8</v>
      </c>
      <c r="I11" s="23"/>
      <c r="J11" s="23"/>
      <c r="M11" s="23"/>
    </row>
    <row r="12" spans="1:257" ht="30" x14ac:dyDescent="0.2">
      <c r="A12" s="38"/>
      <c r="B12" s="23"/>
      <c r="C12" s="23" t="s">
        <v>114</v>
      </c>
      <c r="D12" s="23" t="s">
        <v>195</v>
      </c>
      <c r="E12" s="23" t="s">
        <v>121</v>
      </c>
      <c r="F12" s="23" t="s">
        <v>108</v>
      </c>
      <c r="G12" s="23" t="s">
        <v>1</v>
      </c>
      <c r="H12" s="23" t="s">
        <v>8</v>
      </c>
      <c r="I12" s="23"/>
      <c r="J12" s="23"/>
      <c r="M12" s="23"/>
    </row>
    <row r="13" spans="1:257" ht="30" x14ac:dyDescent="0.2">
      <c r="A13" s="38"/>
      <c r="B13" s="23"/>
      <c r="C13" s="23" t="s">
        <v>115</v>
      </c>
      <c r="D13" s="23" t="s">
        <v>195</v>
      </c>
      <c r="E13" s="23" t="s">
        <v>121</v>
      </c>
      <c r="F13" s="23" t="s">
        <v>108</v>
      </c>
      <c r="G13" s="23" t="s">
        <v>1</v>
      </c>
      <c r="H13" s="23" t="s">
        <v>8</v>
      </c>
      <c r="I13" s="23"/>
      <c r="J13" s="23"/>
      <c r="M13" s="23"/>
    </row>
    <row r="14" spans="1:257" ht="30" x14ac:dyDescent="0.2">
      <c r="A14" s="38"/>
      <c r="B14" s="23"/>
      <c r="C14" s="23" t="s">
        <v>32</v>
      </c>
      <c r="D14" s="23" t="s">
        <v>195</v>
      </c>
      <c r="E14" s="23" t="s">
        <v>121</v>
      </c>
      <c r="F14" s="23" t="s">
        <v>108</v>
      </c>
      <c r="G14" s="23" t="s">
        <v>1</v>
      </c>
      <c r="H14" s="23" t="s">
        <v>8</v>
      </c>
      <c r="I14" s="23"/>
      <c r="J14" s="23"/>
      <c r="M14" s="23"/>
    </row>
    <row r="15" spans="1:257" ht="30" x14ac:dyDescent="0.2">
      <c r="A15" s="38"/>
      <c r="B15" s="23"/>
      <c r="C15" s="23" t="s">
        <v>117</v>
      </c>
      <c r="D15" s="23" t="s">
        <v>195</v>
      </c>
      <c r="E15" s="23" t="s">
        <v>121</v>
      </c>
      <c r="F15" s="23" t="s">
        <v>108</v>
      </c>
      <c r="G15" s="23" t="s">
        <v>1</v>
      </c>
      <c r="H15" s="23" t="s">
        <v>8</v>
      </c>
      <c r="I15" s="23"/>
      <c r="J15" s="23"/>
      <c r="M15" s="23"/>
    </row>
    <row r="16" spans="1:257" ht="30" x14ac:dyDescent="0.2">
      <c r="A16" s="38"/>
      <c r="B16" s="23"/>
      <c r="C16" s="23" t="s">
        <v>118</v>
      </c>
      <c r="D16" s="23" t="s">
        <v>195</v>
      </c>
      <c r="E16" s="23" t="s">
        <v>121</v>
      </c>
      <c r="F16" s="23" t="s">
        <v>108</v>
      </c>
      <c r="G16" s="23" t="s">
        <v>1</v>
      </c>
      <c r="H16" s="23" t="s">
        <v>8</v>
      </c>
      <c r="I16" s="23"/>
      <c r="J16" s="23"/>
      <c r="M16" s="23"/>
    </row>
    <row r="17" spans="1:13" ht="30" x14ac:dyDescent="0.2">
      <c r="A17" s="38"/>
      <c r="B17" s="23" t="s">
        <v>211</v>
      </c>
      <c r="C17" s="23" t="s">
        <v>30</v>
      </c>
      <c r="D17" s="23" t="s">
        <v>195</v>
      </c>
      <c r="E17" s="23" t="s">
        <v>121</v>
      </c>
      <c r="F17" s="23" t="s">
        <v>108</v>
      </c>
      <c r="G17" s="23" t="s">
        <v>11</v>
      </c>
      <c r="H17" s="23" t="s">
        <v>8</v>
      </c>
      <c r="I17" s="23"/>
      <c r="J17" s="23"/>
      <c r="M17" s="23"/>
    </row>
    <row r="18" spans="1:13" ht="30" x14ac:dyDescent="0.2">
      <c r="A18" s="38"/>
      <c r="B18" s="23"/>
      <c r="C18" s="23" t="s">
        <v>33</v>
      </c>
      <c r="D18" s="23" t="s">
        <v>195</v>
      </c>
      <c r="E18" s="23" t="s">
        <v>121</v>
      </c>
      <c r="F18" s="23" t="s">
        <v>108</v>
      </c>
      <c r="G18" s="23" t="s">
        <v>11</v>
      </c>
      <c r="H18" s="23" t="s">
        <v>8</v>
      </c>
      <c r="I18" s="23"/>
      <c r="J18" s="23"/>
      <c r="M18" s="23"/>
    </row>
    <row r="19" spans="1:13" ht="30" x14ac:dyDescent="0.2">
      <c r="A19" s="38"/>
      <c r="B19" s="23"/>
      <c r="C19" s="23" t="s">
        <v>114</v>
      </c>
      <c r="D19" s="23" t="s">
        <v>195</v>
      </c>
      <c r="E19" s="23" t="s">
        <v>121</v>
      </c>
      <c r="F19" s="23" t="s">
        <v>108</v>
      </c>
      <c r="G19" s="23" t="s">
        <v>11</v>
      </c>
      <c r="H19" s="23" t="s">
        <v>8</v>
      </c>
      <c r="I19" s="23"/>
      <c r="J19" s="23"/>
      <c r="M19" s="23"/>
    </row>
    <row r="20" spans="1:13" ht="30" x14ac:dyDescent="0.2">
      <c r="A20" s="38"/>
      <c r="B20" s="23"/>
      <c r="C20" s="23" t="s">
        <v>115</v>
      </c>
      <c r="D20" s="23" t="s">
        <v>195</v>
      </c>
      <c r="E20" s="23" t="s">
        <v>121</v>
      </c>
      <c r="F20" s="23" t="s">
        <v>108</v>
      </c>
      <c r="G20" s="23" t="s">
        <v>11</v>
      </c>
      <c r="H20" s="23" t="s">
        <v>8</v>
      </c>
      <c r="I20" s="23"/>
      <c r="J20" s="23"/>
      <c r="M20" s="23"/>
    </row>
    <row r="21" spans="1:13" ht="30" x14ac:dyDescent="0.2">
      <c r="A21" s="38"/>
      <c r="B21" s="23"/>
      <c r="C21" s="23" t="s">
        <v>32</v>
      </c>
      <c r="D21" s="23" t="s">
        <v>195</v>
      </c>
      <c r="E21" s="23" t="s">
        <v>121</v>
      </c>
      <c r="F21" s="23" t="s">
        <v>108</v>
      </c>
      <c r="G21" s="23" t="s">
        <v>11</v>
      </c>
      <c r="H21" s="23" t="s">
        <v>8</v>
      </c>
      <c r="I21" s="23"/>
      <c r="J21" s="23"/>
      <c r="M21" s="23"/>
    </row>
    <row r="22" spans="1:13" ht="30" x14ac:dyDescent="0.2">
      <c r="A22" s="38"/>
      <c r="B22" s="23"/>
      <c r="C22" s="23" t="s">
        <v>117</v>
      </c>
      <c r="D22" s="23" t="s">
        <v>195</v>
      </c>
      <c r="E22" s="23" t="s">
        <v>121</v>
      </c>
      <c r="F22" s="23" t="s">
        <v>108</v>
      </c>
      <c r="G22" s="23" t="s">
        <v>11</v>
      </c>
      <c r="H22" s="23" t="s">
        <v>8</v>
      </c>
      <c r="I22" s="23"/>
      <c r="J22" s="23"/>
      <c r="M22" s="23"/>
    </row>
    <row r="23" spans="1:13" ht="30" x14ac:dyDescent="0.2">
      <c r="A23" s="38"/>
      <c r="B23" s="23"/>
      <c r="C23" s="23" t="s">
        <v>118</v>
      </c>
      <c r="D23" s="23" t="s">
        <v>195</v>
      </c>
      <c r="E23" s="23" t="s">
        <v>121</v>
      </c>
      <c r="F23" s="23" t="s">
        <v>108</v>
      </c>
      <c r="G23" s="23" t="s">
        <v>11</v>
      </c>
      <c r="H23" s="23" t="s">
        <v>8</v>
      </c>
      <c r="I23" s="23"/>
      <c r="J23" s="23"/>
      <c r="M23" s="23"/>
    </row>
    <row r="24" spans="1:13" ht="30" x14ac:dyDescent="0.2">
      <c r="B24" s="23" t="s">
        <v>212</v>
      </c>
      <c r="C24" s="23" t="s">
        <v>30</v>
      </c>
      <c r="D24" s="23" t="s">
        <v>194</v>
      </c>
      <c r="E24" s="23" t="s">
        <v>121</v>
      </c>
      <c r="F24" s="23" t="s">
        <v>108</v>
      </c>
      <c r="G24" s="23" t="s">
        <v>1</v>
      </c>
      <c r="H24" s="23" t="s">
        <v>8</v>
      </c>
      <c r="I24" s="23"/>
      <c r="J24" s="23"/>
      <c r="M24" s="23"/>
    </row>
    <row r="25" spans="1:13" ht="30" x14ac:dyDescent="0.2">
      <c r="B25" s="23"/>
      <c r="C25" s="23" t="s">
        <v>33</v>
      </c>
      <c r="D25" s="23" t="s">
        <v>194</v>
      </c>
      <c r="E25" s="23" t="s">
        <v>121</v>
      </c>
      <c r="F25" s="23" t="s">
        <v>108</v>
      </c>
      <c r="G25" s="23" t="s">
        <v>1</v>
      </c>
      <c r="H25" s="23" t="s">
        <v>8</v>
      </c>
      <c r="I25" s="23"/>
      <c r="J25" s="23"/>
      <c r="M25" s="23"/>
    </row>
    <row r="26" spans="1:13" ht="30" x14ac:dyDescent="0.2">
      <c r="B26" s="23"/>
      <c r="C26" s="23" t="s">
        <v>114</v>
      </c>
      <c r="D26" s="23" t="s">
        <v>194</v>
      </c>
      <c r="E26" s="23" t="s">
        <v>121</v>
      </c>
      <c r="F26" s="23" t="s">
        <v>108</v>
      </c>
      <c r="G26" s="23" t="s">
        <v>1</v>
      </c>
      <c r="H26" s="23" t="s">
        <v>8</v>
      </c>
      <c r="I26" s="23"/>
      <c r="J26" s="23"/>
      <c r="M26" s="23"/>
    </row>
    <row r="27" spans="1:13" ht="30" x14ac:dyDescent="0.2">
      <c r="B27" s="23"/>
      <c r="C27" s="23" t="s">
        <v>115</v>
      </c>
      <c r="D27" s="23" t="s">
        <v>194</v>
      </c>
      <c r="E27" s="23" t="s">
        <v>121</v>
      </c>
      <c r="F27" s="23" t="s">
        <v>108</v>
      </c>
      <c r="G27" s="23" t="s">
        <v>1</v>
      </c>
      <c r="H27" s="23" t="s">
        <v>8</v>
      </c>
      <c r="I27" s="23"/>
      <c r="J27" s="23"/>
      <c r="M27" s="23"/>
    </row>
    <row r="28" spans="1:13" ht="30" x14ac:dyDescent="0.2">
      <c r="B28" s="23"/>
      <c r="C28" s="23" t="s">
        <v>32</v>
      </c>
      <c r="D28" s="23" t="s">
        <v>194</v>
      </c>
      <c r="E28" s="23" t="s">
        <v>121</v>
      </c>
      <c r="F28" s="23" t="s">
        <v>108</v>
      </c>
      <c r="G28" s="23" t="s">
        <v>1</v>
      </c>
      <c r="H28" s="23" t="s">
        <v>8</v>
      </c>
      <c r="I28" s="23"/>
      <c r="J28" s="23"/>
      <c r="M28" s="23"/>
    </row>
    <row r="29" spans="1:13" ht="30" x14ac:dyDescent="0.2">
      <c r="B29" s="23"/>
      <c r="C29" s="23" t="s">
        <v>117</v>
      </c>
      <c r="D29" s="23" t="s">
        <v>194</v>
      </c>
      <c r="E29" s="23" t="s">
        <v>121</v>
      </c>
      <c r="F29" s="23" t="s">
        <v>108</v>
      </c>
      <c r="G29" s="23" t="s">
        <v>1</v>
      </c>
      <c r="H29" s="23" t="s">
        <v>8</v>
      </c>
      <c r="I29" s="23"/>
      <c r="J29" s="23"/>
      <c r="M29" s="23"/>
    </row>
    <row r="30" spans="1:13" ht="30" x14ac:dyDescent="0.2">
      <c r="B30" s="23"/>
      <c r="C30" s="23" t="s">
        <v>118</v>
      </c>
      <c r="D30" s="23" t="s">
        <v>194</v>
      </c>
      <c r="E30" s="23" t="s">
        <v>121</v>
      </c>
      <c r="F30" s="23" t="s">
        <v>108</v>
      </c>
      <c r="G30" s="23" t="s">
        <v>1</v>
      </c>
      <c r="H30" s="23" t="s">
        <v>8</v>
      </c>
      <c r="I30" s="23"/>
      <c r="J30" s="23"/>
      <c r="M30" s="23"/>
    </row>
    <row r="31" spans="1:13" ht="30" x14ac:dyDescent="0.2">
      <c r="B31" s="23" t="s">
        <v>169</v>
      </c>
      <c r="C31" s="23" t="s">
        <v>32</v>
      </c>
      <c r="D31" s="23" t="s">
        <v>101</v>
      </c>
      <c r="E31" s="23" t="s">
        <v>121</v>
      </c>
      <c r="F31" s="23" t="s">
        <v>135</v>
      </c>
      <c r="G31" s="23" t="s">
        <v>1</v>
      </c>
      <c r="H31" s="23" t="s">
        <v>9</v>
      </c>
      <c r="I31" s="23"/>
      <c r="J31" s="23"/>
      <c r="M31" s="23"/>
    </row>
    <row r="32" spans="1:13" ht="30" x14ac:dyDescent="0.2">
      <c r="B32" s="23"/>
      <c r="C32" s="23" t="s">
        <v>117</v>
      </c>
      <c r="D32" s="23" t="s">
        <v>96</v>
      </c>
      <c r="E32" s="23" t="s">
        <v>121</v>
      </c>
      <c r="F32" s="23" t="s">
        <v>135</v>
      </c>
      <c r="G32" s="23" t="s">
        <v>11</v>
      </c>
      <c r="H32" s="23" t="s">
        <v>9</v>
      </c>
      <c r="I32" s="23"/>
      <c r="J32" s="23"/>
      <c r="M32" s="23"/>
    </row>
    <row r="33" spans="2:13" ht="45" x14ac:dyDescent="0.2">
      <c r="B33" s="23" t="s">
        <v>172</v>
      </c>
      <c r="C33" s="23" t="s">
        <v>206</v>
      </c>
      <c r="D33" s="23" t="s">
        <v>102</v>
      </c>
      <c r="E33" s="23" t="s">
        <v>107</v>
      </c>
      <c r="F33" s="23" t="s">
        <v>216</v>
      </c>
      <c r="G33" s="23" t="s">
        <v>1</v>
      </c>
      <c r="H33" s="23" t="s">
        <v>6</v>
      </c>
      <c r="I33" s="23"/>
      <c r="J33" s="23"/>
      <c r="M33" s="23"/>
    </row>
    <row r="34" spans="2:13" ht="45" x14ac:dyDescent="0.2">
      <c r="B34" s="23" t="s">
        <v>171</v>
      </c>
      <c r="C34" s="23" t="s">
        <v>34</v>
      </c>
      <c r="D34" s="23" t="s">
        <v>102</v>
      </c>
      <c r="E34" s="23" t="s">
        <v>107</v>
      </c>
      <c r="F34" s="23" t="s">
        <v>216</v>
      </c>
      <c r="G34" s="23" t="s">
        <v>1</v>
      </c>
      <c r="H34" s="23" t="s">
        <v>6</v>
      </c>
      <c r="I34" s="23"/>
      <c r="J34" s="23"/>
      <c r="M34" s="23"/>
    </row>
    <row r="35" spans="2:13" ht="45" x14ac:dyDescent="0.2">
      <c r="B35" s="23" t="s">
        <v>170</v>
      </c>
      <c r="C35" s="23" t="s">
        <v>35</v>
      </c>
      <c r="D35" s="23" t="s">
        <v>97</v>
      </c>
      <c r="E35" s="23" t="s">
        <v>107</v>
      </c>
      <c r="F35" s="23" t="s">
        <v>222</v>
      </c>
      <c r="G35" s="23" t="s">
        <v>11</v>
      </c>
      <c r="H35" s="23" t="s">
        <v>6</v>
      </c>
      <c r="I35" s="23"/>
      <c r="J35" s="23"/>
      <c r="M35" s="23"/>
    </row>
    <row r="36" spans="2:13" ht="15.75" x14ac:dyDescent="0.2">
      <c r="B36" s="23"/>
      <c r="C36" s="23"/>
      <c r="D36" s="23"/>
      <c r="E36" s="23"/>
      <c r="F36" s="23"/>
      <c r="G36" s="23"/>
      <c r="H36" s="23"/>
      <c r="I36" s="23"/>
      <c r="J36" s="23"/>
      <c r="M36" s="23"/>
    </row>
    <row r="37" spans="2:13" ht="15.75" x14ac:dyDescent="0.2">
      <c r="B37" s="23"/>
      <c r="C37" s="23"/>
      <c r="D37" s="23"/>
      <c r="E37" s="23"/>
      <c r="F37" s="23"/>
      <c r="G37" s="23"/>
      <c r="H37" s="23"/>
      <c r="I37" s="23"/>
      <c r="J37" s="23"/>
      <c r="M37" s="23"/>
    </row>
    <row r="38" spans="2:13" ht="15.75" x14ac:dyDescent="0.2">
      <c r="B38" s="23"/>
      <c r="C38" s="23"/>
      <c r="D38" s="23"/>
      <c r="E38" s="23"/>
      <c r="F38" s="23"/>
      <c r="G38" s="23"/>
      <c r="H38" s="23"/>
      <c r="I38" s="23"/>
      <c r="J38" s="23"/>
      <c r="M38" s="23"/>
    </row>
    <row r="39" spans="2:13" ht="15.75" x14ac:dyDescent="0.2">
      <c r="B39" s="23"/>
      <c r="C39" s="23"/>
      <c r="D39" s="23"/>
      <c r="E39" s="23"/>
      <c r="F39" s="23"/>
      <c r="G39" s="23"/>
      <c r="H39" s="23"/>
      <c r="I39" s="23"/>
      <c r="J39" s="23"/>
      <c r="M39" s="23"/>
    </row>
    <row r="40" spans="2:13" ht="15.75" x14ac:dyDescent="0.2">
      <c r="B40" s="23"/>
      <c r="C40" s="23"/>
      <c r="D40" s="23"/>
      <c r="E40" s="23"/>
      <c r="F40" s="23"/>
      <c r="G40" s="23"/>
      <c r="H40" s="23"/>
      <c r="I40" s="23"/>
      <c r="J40" s="23"/>
      <c r="M40" s="23"/>
    </row>
    <row r="41" spans="2:13" ht="15.75" x14ac:dyDescent="0.2">
      <c r="B41" s="23"/>
      <c r="C41" s="23"/>
      <c r="D41" s="23"/>
      <c r="E41" s="23"/>
      <c r="F41" s="23"/>
      <c r="G41" s="23"/>
      <c r="H41" s="23"/>
      <c r="I41" s="23"/>
      <c r="J41" s="23"/>
      <c r="M41" s="23"/>
    </row>
    <row r="42" spans="2:13" ht="15.75" x14ac:dyDescent="0.2">
      <c r="B42" s="23"/>
      <c r="C42" s="23"/>
      <c r="D42" s="23"/>
      <c r="E42" s="23"/>
      <c r="F42" s="23"/>
      <c r="G42" s="23"/>
      <c r="H42" s="23"/>
      <c r="I42" s="23"/>
      <c r="J42" s="23"/>
      <c r="M42" s="23"/>
    </row>
    <row r="43" spans="2:13" ht="15.75" x14ac:dyDescent="0.2">
      <c r="B43" s="23"/>
      <c r="C43" s="23"/>
      <c r="D43" s="23"/>
      <c r="E43" s="23"/>
      <c r="F43" s="23"/>
      <c r="G43" s="23"/>
      <c r="H43" s="23"/>
      <c r="I43" s="23"/>
      <c r="J43" s="23"/>
      <c r="M43" s="23"/>
    </row>
    <row r="44" spans="2:13" ht="15.75" x14ac:dyDescent="0.2">
      <c r="B44" s="23"/>
      <c r="C44" s="23"/>
      <c r="D44" s="23"/>
      <c r="E44" s="23"/>
      <c r="F44" s="23"/>
      <c r="G44" s="23"/>
      <c r="H44" s="23"/>
      <c r="I44" s="23"/>
      <c r="J44" s="23"/>
      <c r="M44" s="23"/>
    </row>
    <row r="45" spans="2:13" ht="15.75" x14ac:dyDescent="0.2">
      <c r="B45" s="23"/>
      <c r="C45" s="23"/>
      <c r="D45" s="23"/>
      <c r="E45" s="23"/>
      <c r="F45" s="23"/>
      <c r="G45" s="23"/>
      <c r="H45" s="23"/>
      <c r="I45" s="23"/>
      <c r="J45" s="23"/>
      <c r="M45" s="23"/>
    </row>
    <row r="46" spans="2:13" ht="15.75" x14ac:dyDescent="0.2">
      <c r="B46" s="23"/>
      <c r="C46" s="23"/>
      <c r="D46" s="23"/>
      <c r="E46" s="23"/>
      <c r="F46" s="23"/>
      <c r="G46" s="23"/>
      <c r="H46" s="23"/>
      <c r="I46" s="23"/>
      <c r="J46" s="23"/>
      <c r="M46" s="23"/>
    </row>
    <row r="47" spans="2:13" ht="15.75" x14ac:dyDescent="0.2">
      <c r="B47" s="23"/>
      <c r="C47" s="23"/>
      <c r="D47" s="23"/>
      <c r="E47" s="23"/>
      <c r="F47" s="23"/>
      <c r="G47" s="23"/>
      <c r="H47" s="23"/>
      <c r="I47" s="23"/>
      <c r="J47" s="23"/>
      <c r="M47" s="23"/>
    </row>
    <row r="48" spans="2:13" ht="15.75" x14ac:dyDescent="0.2">
      <c r="B48" s="23"/>
      <c r="C48" s="23"/>
      <c r="D48" s="23"/>
      <c r="E48" s="23"/>
      <c r="F48" s="23"/>
      <c r="G48" s="23"/>
      <c r="H48" s="23"/>
      <c r="I48" s="23"/>
      <c r="J48" s="23"/>
      <c r="M48" s="23"/>
    </row>
    <row r="49" spans="1:13" ht="15.75" x14ac:dyDescent="0.2">
      <c r="B49" s="23"/>
      <c r="C49" s="23"/>
      <c r="D49" s="23"/>
      <c r="E49" s="23"/>
      <c r="F49" s="23"/>
      <c r="G49" s="23"/>
      <c r="H49" s="23"/>
      <c r="I49" s="23"/>
      <c r="J49" s="23"/>
      <c r="M49" s="23"/>
    </row>
    <row r="50" spans="1:13" ht="15.75" x14ac:dyDescent="0.2">
      <c r="B50" s="23"/>
      <c r="C50" s="23"/>
      <c r="D50" s="23"/>
      <c r="E50" s="23"/>
      <c r="F50" s="23"/>
      <c r="G50" s="23"/>
      <c r="H50" s="23"/>
      <c r="I50" s="23"/>
      <c r="J50" s="23"/>
      <c r="M50" s="23"/>
    </row>
    <row r="51" spans="1:13" ht="15.75" x14ac:dyDescent="0.2">
      <c r="B51" s="23"/>
      <c r="C51" s="23"/>
      <c r="D51" s="23"/>
      <c r="E51" s="23"/>
      <c r="F51" s="23"/>
      <c r="G51" s="23"/>
      <c r="H51" s="23"/>
      <c r="I51" s="23"/>
      <c r="J51" s="23"/>
      <c r="M51" s="23"/>
    </row>
    <row r="52" spans="1:13" ht="15.75" x14ac:dyDescent="0.2">
      <c r="B52" s="23"/>
      <c r="C52" s="23"/>
      <c r="D52" s="23"/>
      <c r="E52" s="23"/>
      <c r="F52" s="23"/>
      <c r="G52" s="23"/>
      <c r="H52" s="23"/>
      <c r="I52" s="23"/>
      <c r="J52" s="23"/>
      <c r="M52" s="23"/>
    </row>
    <row r="53" spans="1:13" ht="15.75" x14ac:dyDescent="0.2">
      <c r="B53" s="23"/>
      <c r="C53" s="23"/>
      <c r="D53" s="23"/>
      <c r="E53" s="23"/>
      <c r="F53" s="23"/>
      <c r="G53" s="23"/>
      <c r="H53" s="23"/>
      <c r="I53" s="23"/>
      <c r="J53" s="23"/>
      <c r="M53" s="23"/>
    </row>
    <row r="54" spans="1:13" ht="15.75" x14ac:dyDescent="0.2">
      <c r="B54" s="23"/>
      <c r="C54" s="23"/>
      <c r="D54" s="23"/>
      <c r="E54" s="23"/>
      <c r="F54" s="23"/>
      <c r="G54" s="23"/>
      <c r="H54" s="23"/>
      <c r="I54" s="23"/>
      <c r="J54" s="23"/>
      <c r="M54" s="23"/>
    </row>
    <row r="55" spans="1:13" ht="15.75" x14ac:dyDescent="0.2">
      <c r="B55" s="23"/>
      <c r="C55" s="23"/>
      <c r="D55" s="23"/>
      <c r="E55" s="23"/>
      <c r="F55" s="23"/>
      <c r="G55" s="23"/>
      <c r="H55" s="23"/>
      <c r="I55" s="23"/>
      <c r="J55" s="23"/>
      <c r="M55" s="23"/>
    </row>
    <row r="56" spans="1:13" s="61" customFormat="1" ht="15.75" x14ac:dyDescent="0.2">
      <c r="A56" s="63"/>
      <c r="B56" s="18"/>
      <c r="C56" s="18"/>
      <c r="D56" s="18"/>
      <c r="E56" s="18"/>
      <c r="F56" s="18"/>
      <c r="G56" s="18"/>
      <c r="H56" s="18"/>
      <c r="I56" s="54"/>
      <c r="J56" s="54"/>
      <c r="K56" s="54"/>
      <c r="L56" s="72"/>
      <c r="M56" s="54"/>
    </row>
    <row r="57" spans="1:13" s="61" customFormat="1" ht="15.75" hidden="1" x14ac:dyDescent="0.2">
      <c r="A57" s="63"/>
      <c r="B57" s="18"/>
      <c r="C57" s="18"/>
      <c r="D57" s="18"/>
      <c r="E57" s="18"/>
      <c r="F57" s="18"/>
      <c r="G57" s="18"/>
      <c r="H57" s="18"/>
      <c r="I57" s="54"/>
      <c r="J57" s="54"/>
      <c r="K57" s="54"/>
      <c r="L57" s="72"/>
      <c r="M57" s="54"/>
    </row>
  </sheetData>
  <sheetProtection algorithmName="SHA-512" hashValue="ezI7Wrqvoi4S6Az+FAiOACxQnatLuEKX/APF7YHBpfRsa8Y6rgM7d7/8heUjNrgVVr/rMjrlBpHl+FcPZpr9YA==" saltValue="tMk9DCn94LVdiBkgYzfOZA=="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A00-000000000000}">
      <formula1>Verwerkingsactiviteiten</formula1>
    </dataValidation>
    <dataValidation type="list" allowBlank="1" showInputMessage="1" showErrorMessage="1" sqref="B10:B55" xr:uid="{00000000-0002-0000-0A00-000001000000}">
      <formula1>Doeleinden</formula1>
    </dataValidation>
    <dataValidation type="list" allowBlank="1" showInputMessage="1" showErrorMessage="1" sqref="C10:C55" xr:uid="{00000000-0002-0000-0A00-000002000000}">
      <formula1>Betrokkenen</formula1>
    </dataValidation>
    <dataValidation type="list" allowBlank="1" showInputMessage="1" showErrorMessage="1" sqref="D10:D55" xr:uid="{00000000-0002-0000-0A00-000003000000}">
      <formula1>Persoonsgegevens</formula1>
    </dataValidation>
    <dataValidation type="list" allowBlank="1" showInputMessage="1" showErrorMessage="1" sqref="E10:E55" xr:uid="{00000000-0002-0000-0A00-000004000000}">
      <formula1>Derden</formula1>
    </dataValidation>
    <dataValidation type="list" allowBlank="1" showInputMessage="1" showErrorMessage="1" sqref="G10:G55" xr:uid="{00000000-0002-0000-0A00-000005000000}">
      <formula1>Wettelijke_grond</formula1>
    </dataValidation>
    <dataValidation type="list" allowBlank="1" showInputMessage="1" showErrorMessage="1" sqref="H10:H55" xr:uid="{00000000-0002-0000-0A00-000006000000}">
      <formula1>Beveiliging</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4">
    <pageSetUpPr fitToPage="1"/>
  </sheetPr>
  <dimension ref="A1:LI57"/>
  <sheetViews>
    <sheetView showRowColHeaders="0" zoomScale="90" zoomScaleNormal="90" zoomScaleSheetLayoutView="100" workbookViewId="0">
      <selection activeCell="D14" sqref="D14"/>
    </sheetView>
  </sheetViews>
  <sheetFormatPr defaultColWidth="0" defaultRowHeight="15.75" customHeight="1" zeroHeight="1" x14ac:dyDescent="0.2"/>
  <cols>
    <col min="1" max="1" width="1.296875" style="63" customWidth="1"/>
    <col min="2" max="2" width="38.69921875" style="4" customWidth="1"/>
    <col min="3" max="3" width="17.296875" style="4" customWidth="1"/>
    <col min="4" max="4" width="42.09765625" style="4" customWidth="1"/>
    <col min="5" max="5" width="17.09765625" style="4" customWidth="1"/>
    <col min="6" max="6" width="13.69921875" style="4" customWidth="1"/>
    <col min="7" max="7" width="13.8984375" style="4" customWidth="1"/>
    <col min="8" max="8" width="27.69921875" style="4" customWidth="1"/>
    <col min="9" max="10" width="18.59765625" style="21" customWidth="1"/>
    <col min="11" max="11" width="3.296875" style="54" customWidth="1"/>
    <col min="12" max="12" width="9.09765625" style="70" hidden="1" customWidth="1"/>
    <col min="13" max="13" width="18.59765625" style="21" hidden="1" customWidth="1"/>
    <col min="14" max="276" width="9.09765625" style="44" hidden="1" customWidth="1"/>
    <col min="277" max="321" width="0" style="44" hidden="1" customWidth="1"/>
    <col min="322" max="16384" width="9.09765625" style="44" hidden="1"/>
  </cols>
  <sheetData>
    <row r="1" spans="1:257" s="5" customFormat="1" x14ac:dyDescent="0.2">
      <c r="A1" s="63"/>
      <c r="B1" s="18"/>
      <c r="C1" s="18"/>
      <c r="D1" s="18"/>
      <c r="E1" s="18"/>
      <c r="F1" s="18"/>
      <c r="G1" s="18"/>
      <c r="H1" s="18"/>
      <c r="I1" s="54"/>
      <c r="J1" s="54"/>
      <c r="K1" s="54"/>
      <c r="L1" s="68"/>
      <c r="M1" s="5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2">
      <c r="A2" s="63"/>
      <c r="B2" s="112" t="str">
        <f>"REGISTER GEGEVENSVERWERKING"&amp;" "&amp;UPPER(Naam_sportclub)</f>
        <v>REGISTER GEGEVENSVERWERKING VLAAMSE TAFELTENNISLIGA</v>
      </c>
      <c r="C2" s="112"/>
      <c r="D2" s="112"/>
      <c r="E2" s="112"/>
      <c r="F2" s="112"/>
      <c r="G2" s="112"/>
      <c r="H2" s="112"/>
      <c r="I2" s="55"/>
      <c r="J2" s="55"/>
      <c r="K2" s="54"/>
      <c r="L2" s="68"/>
      <c r="M2" s="5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x14ac:dyDescent="0.2">
      <c r="A3" s="63"/>
      <c r="B3" s="18"/>
      <c r="C3" s="18"/>
      <c r="D3" s="18"/>
      <c r="E3" s="18"/>
      <c r="F3" s="18"/>
      <c r="G3" s="18"/>
      <c r="H3" s="18"/>
      <c r="I3" s="54"/>
      <c r="J3" s="54"/>
      <c r="K3" s="54"/>
      <c r="L3" s="68"/>
      <c r="M3" s="5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500000000000002" customHeight="1" x14ac:dyDescent="0.2">
      <c r="A4" s="63"/>
      <c r="B4" s="29"/>
      <c r="C4" s="29"/>
      <c r="D4" s="29"/>
      <c r="E4" s="29"/>
      <c r="F4" s="29"/>
      <c r="G4" s="29"/>
      <c r="H4" s="29"/>
      <c r="I4" s="56"/>
      <c r="J4" s="56"/>
      <c r="K4" s="54"/>
      <c r="L4" s="68"/>
      <c r="M4" s="56"/>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20" customFormat="1" ht="6.6" customHeight="1" x14ac:dyDescent="0.2">
      <c r="A5" s="63"/>
      <c r="B5" s="19"/>
      <c r="C5" s="19"/>
      <c r="D5" s="19"/>
      <c r="E5" s="19"/>
      <c r="F5" s="19"/>
      <c r="G5" s="19"/>
      <c r="H5" s="19"/>
      <c r="I5" s="57"/>
      <c r="J5" s="57"/>
      <c r="K5" s="54"/>
      <c r="L5" s="69"/>
      <c r="M5" s="57"/>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s="5" customFormat="1" ht="16.5" customHeight="1" x14ac:dyDescent="0.2">
      <c r="A6" s="38"/>
      <c r="B6" s="39"/>
      <c r="C6" s="41" t="s">
        <v>38</v>
      </c>
      <c r="D6" s="113" t="s">
        <v>145</v>
      </c>
      <c r="E6" s="113"/>
      <c r="F6" s="40"/>
      <c r="G6" s="40"/>
      <c r="H6" s="40"/>
      <c r="I6" s="58"/>
      <c r="J6" s="58"/>
      <c r="K6" s="54"/>
      <c r="L6" s="68"/>
      <c r="M6" s="58"/>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5" customHeight="1" x14ac:dyDescent="0.2">
      <c r="A7" s="38"/>
      <c r="B7" s="65"/>
      <c r="C7" s="65"/>
      <c r="D7" s="66"/>
      <c r="E7" s="66"/>
      <c r="F7" s="67"/>
      <c r="G7" s="67"/>
      <c r="H7" s="67"/>
      <c r="I7" s="21"/>
      <c r="J7" s="21"/>
      <c r="K7" s="54"/>
      <c r="L7" s="68"/>
      <c r="M7" s="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x14ac:dyDescent="0.2">
      <c r="A8" s="38"/>
      <c r="B8" s="42" t="s">
        <v>39</v>
      </c>
      <c r="C8" s="42" t="s">
        <v>36</v>
      </c>
      <c r="D8" s="42" t="s">
        <v>42</v>
      </c>
      <c r="E8" s="42" t="s">
        <v>43</v>
      </c>
      <c r="F8" s="42" t="s">
        <v>46</v>
      </c>
      <c r="G8" s="42" t="s">
        <v>45</v>
      </c>
      <c r="H8" s="42" t="s">
        <v>0</v>
      </c>
      <c r="I8" s="59" t="s">
        <v>55</v>
      </c>
      <c r="J8" s="59" t="s">
        <v>55</v>
      </c>
      <c r="M8" s="59" t="s">
        <v>55</v>
      </c>
    </row>
    <row r="9" spans="1:257" s="45" customFormat="1" ht="49.5" customHeight="1" x14ac:dyDescent="0.2">
      <c r="A9" s="64"/>
      <c r="B9" s="43" t="s">
        <v>40</v>
      </c>
      <c r="C9" s="43" t="s">
        <v>41</v>
      </c>
      <c r="D9" s="43" t="s">
        <v>75</v>
      </c>
      <c r="E9" s="43" t="s">
        <v>44</v>
      </c>
      <c r="F9" s="43" t="s">
        <v>47</v>
      </c>
      <c r="G9" s="43" t="s">
        <v>48</v>
      </c>
      <c r="H9" s="43" t="s">
        <v>49</v>
      </c>
      <c r="I9" s="60" t="s">
        <v>56</v>
      </c>
      <c r="J9" s="60" t="s">
        <v>56</v>
      </c>
      <c r="K9" s="62"/>
      <c r="L9" s="71"/>
      <c r="M9" s="60" t="s">
        <v>56</v>
      </c>
    </row>
    <row r="10" spans="1:257" ht="45" x14ac:dyDescent="0.2">
      <c r="A10" s="38"/>
      <c r="B10" s="23" t="s">
        <v>228</v>
      </c>
      <c r="C10" s="23" t="s">
        <v>31</v>
      </c>
      <c r="D10" s="23" t="s">
        <v>215</v>
      </c>
      <c r="E10" s="23" t="s">
        <v>150</v>
      </c>
      <c r="F10" s="23" t="s">
        <v>223</v>
      </c>
      <c r="G10" s="23" t="s">
        <v>10</v>
      </c>
      <c r="H10" s="23" t="s">
        <v>141</v>
      </c>
      <c r="I10" s="23"/>
      <c r="J10" s="23"/>
      <c r="M10" s="23"/>
    </row>
    <row r="11" spans="1:257" ht="45" x14ac:dyDescent="0.2">
      <c r="A11" s="38"/>
      <c r="B11" s="23"/>
      <c r="C11" s="23"/>
      <c r="D11" s="23" t="s">
        <v>97</v>
      </c>
      <c r="E11" s="23" t="s">
        <v>150</v>
      </c>
      <c r="F11" s="23" t="s">
        <v>223</v>
      </c>
      <c r="G11" s="23" t="s">
        <v>10</v>
      </c>
      <c r="H11" s="23" t="s">
        <v>141</v>
      </c>
      <c r="I11" s="23"/>
      <c r="J11" s="23"/>
      <c r="M11" s="23"/>
    </row>
    <row r="12" spans="1:257" ht="45" x14ac:dyDescent="0.2">
      <c r="A12" s="38"/>
      <c r="B12" s="23"/>
      <c r="C12" s="23"/>
      <c r="D12" s="23" t="s">
        <v>99</v>
      </c>
      <c r="E12" s="23" t="s">
        <v>150</v>
      </c>
      <c r="F12" s="23" t="s">
        <v>223</v>
      </c>
      <c r="G12" s="23" t="s">
        <v>10</v>
      </c>
      <c r="H12" s="23" t="s">
        <v>141</v>
      </c>
      <c r="I12" s="23"/>
      <c r="J12" s="23"/>
      <c r="M12" s="23"/>
    </row>
    <row r="13" spans="1:257" ht="45" x14ac:dyDescent="0.2">
      <c r="A13" s="38"/>
      <c r="B13" s="23"/>
      <c r="C13" s="23"/>
      <c r="D13" s="23" t="s">
        <v>98</v>
      </c>
      <c r="E13" s="23" t="s">
        <v>150</v>
      </c>
      <c r="F13" s="23" t="s">
        <v>223</v>
      </c>
      <c r="G13" s="23" t="s">
        <v>3</v>
      </c>
      <c r="H13" s="23" t="s">
        <v>141</v>
      </c>
      <c r="I13" s="23"/>
      <c r="J13" s="23"/>
      <c r="M13" s="23"/>
    </row>
    <row r="14" spans="1:257" ht="45" x14ac:dyDescent="0.2">
      <c r="A14" s="38"/>
      <c r="B14" s="23"/>
      <c r="C14" s="23"/>
      <c r="D14" s="23" t="s">
        <v>179</v>
      </c>
      <c r="E14" s="23" t="s">
        <v>150</v>
      </c>
      <c r="F14" s="23" t="s">
        <v>223</v>
      </c>
      <c r="G14" s="23" t="s">
        <v>10</v>
      </c>
      <c r="H14" s="23" t="s">
        <v>141</v>
      </c>
      <c r="I14" s="23"/>
      <c r="J14" s="23"/>
      <c r="M14" s="23"/>
    </row>
    <row r="15" spans="1:257" ht="45" x14ac:dyDescent="0.2">
      <c r="A15" s="38"/>
      <c r="B15" s="23"/>
      <c r="C15" s="23"/>
      <c r="D15" s="23" t="s">
        <v>174</v>
      </c>
      <c r="E15" s="23" t="s">
        <v>150</v>
      </c>
      <c r="F15" s="23" t="s">
        <v>223</v>
      </c>
      <c r="G15" s="23" t="s">
        <v>10</v>
      </c>
      <c r="H15" s="23" t="s">
        <v>141</v>
      </c>
      <c r="I15" s="23"/>
      <c r="J15" s="23"/>
      <c r="M15" s="23"/>
    </row>
    <row r="16" spans="1:257" ht="45" x14ac:dyDescent="0.2">
      <c r="A16" s="38"/>
      <c r="B16" s="23"/>
      <c r="C16" s="23"/>
      <c r="D16" s="23" t="s">
        <v>175</v>
      </c>
      <c r="E16" s="23" t="s">
        <v>150</v>
      </c>
      <c r="F16" s="23" t="s">
        <v>223</v>
      </c>
      <c r="G16" s="23" t="s">
        <v>3</v>
      </c>
      <c r="H16" s="23" t="s">
        <v>141</v>
      </c>
      <c r="I16" s="23"/>
      <c r="J16" s="23"/>
      <c r="M16" s="23"/>
    </row>
    <row r="17" spans="1:13" ht="45" x14ac:dyDescent="0.2">
      <c r="A17" s="38"/>
      <c r="B17" s="23" t="s">
        <v>226</v>
      </c>
      <c r="C17" s="23" t="s">
        <v>173</v>
      </c>
      <c r="D17" s="23" t="s">
        <v>177</v>
      </c>
      <c r="E17" s="23" t="s">
        <v>107</v>
      </c>
      <c r="F17" s="23" t="s">
        <v>136</v>
      </c>
      <c r="G17" s="23" t="s">
        <v>1</v>
      </c>
      <c r="H17" s="23" t="s">
        <v>141</v>
      </c>
      <c r="I17" s="23"/>
      <c r="J17" s="23"/>
      <c r="M17" s="23"/>
    </row>
    <row r="18" spans="1:13" ht="45" x14ac:dyDescent="0.2">
      <c r="A18" s="38"/>
      <c r="B18" s="23"/>
      <c r="C18" s="23"/>
      <c r="D18" s="23" t="s">
        <v>215</v>
      </c>
      <c r="E18" s="23" t="s">
        <v>107</v>
      </c>
      <c r="F18" s="23" t="s">
        <v>136</v>
      </c>
      <c r="G18" s="23" t="s">
        <v>1</v>
      </c>
      <c r="H18" s="23" t="s">
        <v>141</v>
      </c>
      <c r="I18" s="23"/>
      <c r="J18" s="23"/>
      <c r="M18" s="23"/>
    </row>
    <row r="19" spans="1:13" ht="45" x14ac:dyDescent="0.2">
      <c r="A19" s="38"/>
      <c r="B19" s="23" t="s">
        <v>227</v>
      </c>
      <c r="C19" s="23" t="s">
        <v>31</v>
      </c>
      <c r="D19" s="23" t="s">
        <v>180</v>
      </c>
      <c r="E19" s="23" t="s">
        <v>107</v>
      </c>
      <c r="F19" s="23" t="s">
        <v>136</v>
      </c>
      <c r="G19" s="23" t="s">
        <v>10</v>
      </c>
      <c r="H19" s="23" t="s">
        <v>141</v>
      </c>
      <c r="I19" s="23"/>
      <c r="J19" s="23"/>
      <c r="M19" s="23"/>
    </row>
    <row r="20" spans="1:13" ht="45" x14ac:dyDescent="0.2">
      <c r="A20" s="38"/>
      <c r="B20" s="23"/>
      <c r="C20" s="23"/>
      <c r="D20" s="23" t="s">
        <v>182</v>
      </c>
      <c r="E20" s="23" t="s">
        <v>107</v>
      </c>
      <c r="F20" s="23" t="s">
        <v>223</v>
      </c>
      <c r="G20" s="23" t="s">
        <v>10</v>
      </c>
      <c r="H20" s="23" t="s">
        <v>141</v>
      </c>
      <c r="I20" s="23"/>
      <c r="J20" s="23"/>
      <c r="M20" s="23"/>
    </row>
    <row r="21" spans="1:13" ht="45" x14ac:dyDescent="0.2">
      <c r="A21" s="38"/>
      <c r="B21" s="23"/>
      <c r="C21" s="23"/>
      <c r="D21" s="23" t="s">
        <v>178</v>
      </c>
      <c r="E21" s="23" t="s">
        <v>107</v>
      </c>
      <c r="F21" s="23" t="s">
        <v>223</v>
      </c>
      <c r="G21" s="23" t="s">
        <v>10</v>
      </c>
      <c r="H21" s="23" t="s">
        <v>141</v>
      </c>
      <c r="I21" s="23"/>
      <c r="J21" s="23"/>
      <c r="M21" s="23"/>
    </row>
    <row r="22" spans="1:13" ht="45" x14ac:dyDescent="0.2">
      <c r="A22" s="38"/>
      <c r="B22" s="23"/>
      <c r="C22" s="23"/>
      <c r="D22" s="23" t="s">
        <v>181</v>
      </c>
      <c r="E22" s="23" t="s">
        <v>150</v>
      </c>
      <c r="F22" s="23" t="s">
        <v>223</v>
      </c>
      <c r="G22" s="23" t="s">
        <v>10</v>
      </c>
      <c r="H22" s="23" t="s">
        <v>141</v>
      </c>
      <c r="I22" s="23"/>
      <c r="J22" s="23"/>
      <c r="M22" s="23"/>
    </row>
    <row r="23" spans="1:13" x14ac:dyDescent="0.2">
      <c r="A23" s="38"/>
      <c r="B23" s="23"/>
      <c r="C23" s="23"/>
      <c r="D23" s="23"/>
      <c r="E23" s="23"/>
      <c r="F23" s="23"/>
      <c r="G23" s="23"/>
      <c r="H23" s="23"/>
      <c r="I23" s="23"/>
      <c r="J23" s="23"/>
      <c r="M23" s="23"/>
    </row>
    <row r="24" spans="1:13" x14ac:dyDescent="0.2">
      <c r="B24" s="23"/>
      <c r="C24" s="23"/>
      <c r="D24" s="23"/>
      <c r="E24" s="23"/>
      <c r="F24" s="23"/>
      <c r="G24" s="23"/>
      <c r="H24" s="23"/>
      <c r="I24" s="23"/>
      <c r="J24" s="23"/>
      <c r="M24" s="23"/>
    </row>
    <row r="25" spans="1:13" x14ac:dyDescent="0.2">
      <c r="B25" s="23"/>
      <c r="C25" s="23"/>
      <c r="D25" s="23"/>
      <c r="E25" s="23"/>
      <c r="F25" s="23"/>
      <c r="G25" s="23"/>
      <c r="H25" s="23"/>
      <c r="I25" s="23"/>
      <c r="J25" s="23"/>
      <c r="M25" s="23"/>
    </row>
    <row r="26" spans="1:13" x14ac:dyDescent="0.2">
      <c r="B26" s="23"/>
      <c r="C26" s="23"/>
      <c r="D26" s="23"/>
      <c r="E26" s="23"/>
      <c r="F26" s="23"/>
      <c r="G26" s="23"/>
      <c r="H26" s="23"/>
      <c r="I26" s="23"/>
      <c r="J26" s="23"/>
      <c r="M26" s="23"/>
    </row>
    <row r="27" spans="1:13" x14ac:dyDescent="0.2">
      <c r="B27" s="23"/>
      <c r="C27" s="23"/>
      <c r="D27" s="23"/>
      <c r="E27" s="23"/>
      <c r="F27" s="23"/>
      <c r="G27" s="23"/>
      <c r="H27" s="23"/>
      <c r="I27" s="23"/>
      <c r="J27" s="23"/>
      <c r="M27" s="23"/>
    </row>
    <row r="28" spans="1:13" x14ac:dyDescent="0.2">
      <c r="B28" s="23"/>
      <c r="C28" s="23"/>
      <c r="D28" s="23"/>
      <c r="E28" s="23"/>
      <c r="F28" s="23"/>
      <c r="G28" s="23"/>
      <c r="H28" s="23"/>
      <c r="I28" s="23"/>
      <c r="J28" s="23"/>
      <c r="M28" s="23"/>
    </row>
    <row r="29" spans="1:13" x14ac:dyDescent="0.2">
      <c r="B29" s="23"/>
      <c r="C29" s="23"/>
      <c r="D29" s="23"/>
      <c r="E29" s="23"/>
      <c r="F29" s="23"/>
      <c r="G29" s="23"/>
      <c r="H29" s="23"/>
      <c r="I29" s="23"/>
      <c r="J29" s="23"/>
      <c r="M29" s="23"/>
    </row>
    <row r="30" spans="1:13" x14ac:dyDescent="0.2">
      <c r="B30" s="23"/>
      <c r="C30" s="23"/>
      <c r="D30" s="23"/>
      <c r="E30" s="23"/>
      <c r="F30" s="23"/>
      <c r="G30" s="23"/>
      <c r="H30" s="23"/>
      <c r="I30" s="23"/>
      <c r="J30" s="23"/>
      <c r="M30" s="23"/>
    </row>
    <row r="31" spans="1:13" x14ac:dyDescent="0.2">
      <c r="B31" s="23"/>
      <c r="C31" s="23"/>
      <c r="D31" s="23"/>
      <c r="E31" s="23"/>
      <c r="F31" s="23"/>
      <c r="G31" s="23"/>
      <c r="H31" s="23"/>
      <c r="I31" s="23"/>
      <c r="J31" s="23"/>
      <c r="M31" s="23"/>
    </row>
    <row r="32" spans="1:13" x14ac:dyDescent="0.2">
      <c r="B32" s="23"/>
      <c r="C32" s="23"/>
      <c r="D32" s="23"/>
      <c r="E32" s="23"/>
      <c r="F32" s="23"/>
      <c r="G32" s="23"/>
      <c r="H32" s="23"/>
      <c r="I32" s="23"/>
      <c r="J32" s="23"/>
      <c r="M32" s="23"/>
    </row>
    <row r="33" spans="2:13" x14ac:dyDescent="0.2">
      <c r="B33" s="23"/>
      <c r="C33" s="23"/>
      <c r="D33" s="23"/>
      <c r="E33" s="23"/>
      <c r="F33" s="23"/>
      <c r="G33" s="23"/>
      <c r="H33" s="23"/>
      <c r="I33" s="23"/>
      <c r="J33" s="23"/>
      <c r="M33" s="23"/>
    </row>
    <row r="34" spans="2:13" x14ac:dyDescent="0.2">
      <c r="B34" s="23"/>
      <c r="C34" s="23"/>
      <c r="D34" s="23"/>
      <c r="E34" s="23"/>
      <c r="F34" s="23"/>
      <c r="G34" s="23"/>
      <c r="H34" s="23"/>
      <c r="I34" s="23"/>
      <c r="J34" s="23"/>
      <c r="M34" s="23"/>
    </row>
    <row r="35" spans="2:13" x14ac:dyDescent="0.2">
      <c r="B35" s="23"/>
      <c r="C35" s="23"/>
      <c r="D35" s="23"/>
      <c r="E35" s="23"/>
      <c r="F35" s="23"/>
      <c r="G35" s="23"/>
      <c r="H35" s="23"/>
      <c r="I35" s="23"/>
      <c r="J35" s="23"/>
      <c r="M35" s="23"/>
    </row>
    <row r="36" spans="2:13" x14ac:dyDescent="0.2">
      <c r="B36" s="23"/>
      <c r="C36" s="23"/>
      <c r="D36" s="23"/>
      <c r="E36" s="23"/>
      <c r="F36" s="23"/>
      <c r="G36" s="23"/>
      <c r="H36" s="23"/>
      <c r="I36" s="23"/>
      <c r="J36" s="23"/>
      <c r="M36" s="23"/>
    </row>
    <row r="37" spans="2:13" x14ac:dyDescent="0.2">
      <c r="B37" s="23"/>
      <c r="C37" s="23"/>
      <c r="D37" s="23"/>
      <c r="E37" s="23"/>
      <c r="F37" s="23"/>
      <c r="G37" s="23"/>
      <c r="H37" s="23"/>
      <c r="I37" s="23"/>
      <c r="J37" s="23"/>
      <c r="M37" s="23"/>
    </row>
    <row r="38" spans="2:13" x14ac:dyDescent="0.2">
      <c r="B38" s="23"/>
      <c r="C38" s="23"/>
      <c r="D38" s="23"/>
      <c r="E38" s="23"/>
      <c r="F38" s="23"/>
      <c r="G38" s="23"/>
      <c r="H38" s="23"/>
      <c r="I38" s="23"/>
      <c r="J38" s="23"/>
      <c r="M38" s="23"/>
    </row>
    <row r="39" spans="2:13" x14ac:dyDescent="0.2">
      <c r="B39" s="23"/>
      <c r="C39" s="23"/>
      <c r="D39" s="23"/>
      <c r="E39" s="23"/>
      <c r="F39" s="23"/>
      <c r="G39" s="23"/>
      <c r="H39" s="23"/>
      <c r="I39" s="23"/>
      <c r="J39" s="23"/>
      <c r="M39" s="23"/>
    </row>
    <row r="40" spans="2:13" x14ac:dyDescent="0.2">
      <c r="B40" s="23"/>
      <c r="C40" s="23"/>
      <c r="D40" s="23"/>
      <c r="E40" s="23"/>
      <c r="F40" s="23"/>
      <c r="G40" s="23"/>
      <c r="H40" s="23"/>
      <c r="I40" s="23"/>
      <c r="J40" s="23"/>
      <c r="M40" s="23"/>
    </row>
    <row r="41" spans="2:13" x14ac:dyDescent="0.2">
      <c r="B41" s="23"/>
      <c r="C41" s="23"/>
      <c r="D41" s="23"/>
      <c r="E41" s="23"/>
      <c r="F41" s="23"/>
      <c r="G41" s="23"/>
      <c r="H41" s="23"/>
      <c r="I41" s="23"/>
      <c r="J41" s="23"/>
      <c r="M41" s="23"/>
    </row>
    <row r="42" spans="2:13" x14ac:dyDescent="0.2">
      <c r="B42" s="23"/>
      <c r="C42" s="23"/>
      <c r="D42" s="23"/>
      <c r="E42" s="23"/>
      <c r="F42" s="23"/>
      <c r="G42" s="23"/>
      <c r="H42" s="23"/>
      <c r="I42" s="23"/>
      <c r="J42" s="23"/>
      <c r="M42" s="23"/>
    </row>
    <row r="43" spans="2:13" x14ac:dyDescent="0.2">
      <c r="B43" s="23"/>
      <c r="C43" s="23"/>
      <c r="D43" s="23"/>
      <c r="E43" s="23"/>
      <c r="F43" s="23"/>
      <c r="G43" s="23"/>
      <c r="H43" s="23"/>
      <c r="I43" s="23"/>
      <c r="J43" s="23"/>
      <c r="M43" s="23"/>
    </row>
    <row r="44" spans="2:13" x14ac:dyDescent="0.2">
      <c r="B44" s="23"/>
      <c r="C44" s="23"/>
      <c r="D44" s="23"/>
      <c r="E44" s="23"/>
      <c r="F44" s="23"/>
      <c r="G44" s="23"/>
      <c r="H44" s="23"/>
      <c r="I44" s="23"/>
      <c r="J44" s="23"/>
      <c r="M44" s="23"/>
    </row>
    <row r="45" spans="2:13" x14ac:dyDescent="0.2">
      <c r="B45" s="23"/>
      <c r="C45" s="23"/>
      <c r="D45" s="23"/>
      <c r="E45" s="23"/>
      <c r="F45" s="23"/>
      <c r="G45" s="23"/>
      <c r="H45" s="23"/>
      <c r="I45" s="23"/>
      <c r="J45" s="23"/>
      <c r="M45" s="23"/>
    </row>
    <row r="46" spans="2:13" x14ac:dyDescent="0.2">
      <c r="B46" s="23"/>
      <c r="C46" s="23"/>
      <c r="D46" s="23"/>
      <c r="E46" s="23"/>
      <c r="F46" s="23"/>
      <c r="G46" s="23"/>
      <c r="H46" s="23"/>
      <c r="I46" s="23"/>
      <c r="J46" s="23"/>
      <c r="M46" s="23"/>
    </row>
    <row r="47" spans="2:13" x14ac:dyDescent="0.2">
      <c r="B47" s="23"/>
      <c r="C47" s="23"/>
      <c r="D47" s="23"/>
      <c r="E47" s="23"/>
      <c r="F47" s="23"/>
      <c r="G47" s="23"/>
      <c r="H47" s="23"/>
      <c r="I47" s="23"/>
      <c r="J47" s="23"/>
      <c r="M47" s="23"/>
    </row>
    <row r="48" spans="2:13" x14ac:dyDescent="0.2">
      <c r="B48" s="23"/>
      <c r="C48" s="23"/>
      <c r="D48" s="23"/>
      <c r="E48" s="23"/>
      <c r="F48" s="23"/>
      <c r="G48" s="23"/>
      <c r="H48" s="23"/>
      <c r="I48" s="23"/>
      <c r="J48" s="23"/>
      <c r="M48" s="23"/>
    </row>
    <row r="49" spans="1:13" x14ac:dyDescent="0.2">
      <c r="B49" s="23"/>
      <c r="C49" s="23"/>
      <c r="D49" s="23"/>
      <c r="E49" s="23"/>
      <c r="F49" s="23"/>
      <c r="G49" s="23"/>
      <c r="H49" s="23"/>
      <c r="I49" s="23"/>
      <c r="J49" s="23"/>
      <c r="M49" s="23"/>
    </row>
    <row r="50" spans="1:13" x14ac:dyDescent="0.2">
      <c r="B50" s="23"/>
      <c r="C50" s="23"/>
      <c r="D50" s="23"/>
      <c r="E50" s="23"/>
      <c r="F50" s="23"/>
      <c r="G50" s="23"/>
      <c r="H50" s="23"/>
      <c r="I50" s="23"/>
      <c r="J50" s="23"/>
      <c r="M50" s="23"/>
    </row>
    <row r="51" spans="1:13" x14ac:dyDescent="0.2">
      <c r="B51" s="23"/>
      <c r="C51" s="23"/>
      <c r="D51" s="23"/>
      <c r="E51" s="23"/>
      <c r="F51" s="23"/>
      <c r="G51" s="23"/>
      <c r="H51" s="23"/>
      <c r="I51" s="23"/>
      <c r="J51" s="23"/>
      <c r="M51" s="23"/>
    </row>
    <row r="52" spans="1:13" x14ac:dyDescent="0.2">
      <c r="B52" s="23"/>
      <c r="C52" s="23"/>
      <c r="D52" s="23"/>
      <c r="E52" s="23"/>
      <c r="F52" s="23"/>
      <c r="G52" s="23"/>
      <c r="H52" s="23"/>
      <c r="I52" s="23"/>
      <c r="J52" s="23"/>
      <c r="M52" s="23"/>
    </row>
    <row r="53" spans="1:13" x14ac:dyDescent="0.2">
      <c r="B53" s="23"/>
      <c r="C53" s="23"/>
      <c r="D53" s="23"/>
      <c r="E53" s="23"/>
      <c r="F53" s="23"/>
      <c r="G53" s="23"/>
      <c r="H53" s="23"/>
      <c r="I53" s="23"/>
      <c r="J53" s="23"/>
      <c r="M53" s="23"/>
    </row>
    <row r="54" spans="1:13" x14ac:dyDescent="0.2">
      <c r="B54" s="23"/>
      <c r="C54" s="23"/>
      <c r="D54" s="23"/>
      <c r="E54" s="23"/>
      <c r="F54" s="23"/>
      <c r="G54" s="23"/>
      <c r="H54" s="23"/>
      <c r="I54" s="23"/>
      <c r="J54" s="23"/>
      <c r="M54" s="23"/>
    </row>
    <row r="55" spans="1:13" x14ac:dyDescent="0.2">
      <c r="B55" s="23"/>
      <c r="C55" s="23"/>
      <c r="D55" s="23"/>
      <c r="E55" s="23"/>
      <c r="F55" s="23"/>
      <c r="G55" s="23"/>
      <c r="H55" s="23"/>
      <c r="I55" s="23"/>
      <c r="J55" s="23"/>
      <c r="M55" s="23"/>
    </row>
    <row r="56" spans="1:13" s="61" customFormat="1" x14ac:dyDescent="0.2">
      <c r="A56" s="63"/>
      <c r="B56" s="18"/>
      <c r="C56" s="18"/>
      <c r="D56" s="18"/>
      <c r="E56" s="18"/>
      <c r="F56" s="18"/>
      <c r="G56" s="18"/>
      <c r="H56" s="18"/>
      <c r="I56" s="54"/>
      <c r="J56" s="54"/>
      <c r="K56" s="54"/>
      <c r="L56" s="72"/>
      <c r="M56" s="54"/>
    </row>
    <row r="57" spans="1:13" s="61" customFormat="1" hidden="1" x14ac:dyDescent="0.2">
      <c r="A57" s="63"/>
      <c r="B57" s="18"/>
      <c r="C57" s="18"/>
      <c r="D57" s="18"/>
      <c r="E57" s="18"/>
      <c r="F57" s="18"/>
      <c r="G57" s="18"/>
      <c r="H57" s="18"/>
      <c r="I57" s="54"/>
      <c r="J57" s="54"/>
      <c r="K57" s="54"/>
      <c r="L57" s="72"/>
      <c r="M57" s="54"/>
    </row>
  </sheetData>
  <sheetProtection algorithmName="SHA-512" hashValue="3IGB2FndWpKXFLkpI5EHGoP1ZCZ+xUqs/yEYz6YLez9qqFj0TP/jXNHi2+PAAc+BUm9nE+PM+aLSH11sxU2Uhg==" saltValue="PsN4Obw5enALocj3U3IDIQ=="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B00-000000000000}">
      <formula1>Verwerkingsactiviteiten</formula1>
    </dataValidation>
    <dataValidation type="list" allowBlank="1" showInputMessage="1" showErrorMessage="1" sqref="B10:B55" xr:uid="{00000000-0002-0000-0B00-000001000000}">
      <formula1>Doeleinden</formula1>
    </dataValidation>
    <dataValidation type="list" allowBlank="1" showInputMessage="1" showErrorMessage="1" sqref="C10:C55" xr:uid="{00000000-0002-0000-0B00-000002000000}">
      <formula1>Betrokkenen</formula1>
    </dataValidation>
    <dataValidation type="list" allowBlank="1" showInputMessage="1" showErrorMessage="1" sqref="D10:D55" xr:uid="{00000000-0002-0000-0B00-000003000000}">
      <formula1>Persoonsgegevens</formula1>
    </dataValidation>
    <dataValidation type="list" allowBlank="1" showInputMessage="1" showErrorMessage="1" sqref="E10:E55" xr:uid="{00000000-0002-0000-0B00-000004000000}">
      <formula1>Derden</formula1>
    </dataValidation>
    <dataValidation type="list" allowBlank="1" showInputMessage="1" showErrorMessage="1" sqref="G10:G55" xr:uid="{00000000-0002-0000-0B00-000005000000}">
      <formula1>Wettelijke_grond</formula1>
    </dataValidation>
    <dataValidation type="list" allowBlank="1" showInputMessage="1" showErrorMessage="1" sqref="H10:H55" xr:uid="{00000000-0002-0000-0B00-000006000000}">
      <formula1>Beveiliging</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6">
    <pageSetUpPr fitToPage="1"/>
  </sheetPr>
  <dimension ref="A1:LI57"/>
  <sheetViews>
    <sheetView showRowColHeaders="0" topLeftCell="B6" zoomScale="90" zoomScaleNormal="90" zoomScaleSheetLayoutView="100" workbookViewId="0">
      <selection activeCell="D10" sqref="D10"/>
    </sheetView>
  </sheetViews>
  <sheetFormatPr defaultColWidth="0" defaultRowHeight="15.75" customHeight="1" zeroHeight="1" x14ac:dyDescent="0.2"/>
  <cols>
    <col min="1" max="1" width="1.296875" style="63" customWidth="1"/>
    <col min="2" max="2" width="38.69921875" style="4" customWidth="1"/>
    <col min="3" max="3" width="17.296875" style="4" customWidth="1"/>
    <col min="4" max="4" width="42.09765625" style="4" customWidth="1"/>
    <col min="5" max="5" width="17.09765625" style="4" customWidth="1"/>
    <col min="6" max="6" width="13.69921875" style="4" customWidth="1"/>
    <col min="7" max="7" width="13.8984375" style="4" customWidth="1"/>
    <col min="8" max="8" width="27.69921875" style="4" customWidth="1"/>
    <col min="9" max="10" width="18.59765625" style="21" customWidth="1"/>
    <col min="11" max="11" width="3.296875" style="54" customWidth="1"/>
    <col min="12" max="12" width="9.09765625" style="70" hidden="1" customWidth="1"/>
    <col min="13" max="13" width="18.59765625" style="21" hidden="1" customWidth="1"/>
    <col min="14" max="276" width="9.09765625" style="44" hidden="1" customWidth="1"/>
    <col min="277" max="321" width="0" style="44" hidden="1" customWidth="1"/>
    <col min="322" max="16384" width="9.09765625" style="44" hidden="1"/>
  </cols>
  <sheetData>
    <row r="1" spans="1:257" s="5" customFormat="1" x14ac:dyDescent="0.2">
      <c r="A1" s="63"/>
      <c r="B1" s="18"/>
      <c r="C1" s="18"/>
      <c r="D1" s="18"/>
      <c r="E1" s="18"/>
      <c r="F1" s="18"/>
      <c r="G1" s="18"/>
      <c r="H1" s="18"/>
      <c r="I1" s="54"/>
      <c r="J1" s="54"/>
      <c r="K1" s="54"/>
      <c r="L1" s="68"/>
      <c r="M1" s="5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2">
      <c r="A2" s="63"/>
      <c r="B2" s="112" t="str">
        <f>"REGISTER GEGEVENSVERWERKING"&amp;" "&amp;UPPER(Naam_sportclub)</f>
        <v>REGISTER GEGEVENSVERWERKING VLAAMSE TAFELTENNISLIGA</v>
      </c>
      <c r="C2" s="112"/>
      <c r="D2" s="112"/>
      <c r="E2" s="112"/>
      <c r="F2" s="112"/>
      <c r="G2" s="112"/>
      <c r="H2" s="112"/>
      <c r="I2" s="55"/>
      <c r="J2" s="55"/>
      <c r="K2" s="54"/>
      <c r="L2" s="68"/>
      <c r="M2" s="5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x14ac:dyDescent="0.2">
      <c r="A3" s="63"/>
      <c r="B3" s="18"/>
      <c r="C3" s="18"/>
      <c r="D3" s="18"/>
      <c r="E3" s="18"/>
      <c r="F3" s="18"/>
      <c r="G3" s="18"/>
      <c r="H3" s="18"/>
      <c r="I3" s="54"/>
      <c r="J3" s="54"/>
      <c r="K3" s="54"/>
      <c r="L3" s="68"/>
      <c r="M3" s="5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500000000000002" customHeight="1" x14ac:dyDescent="0.2">
      <c r="A4" s="63"/>
      <c r="B4" s="29"/>
      <c r="C4" s="29"/>
      <c r="D4" s="29"/>
      <c r="E4" s="29"/>
      <c r="F4" s="29"/>
      <c r="G4" s="29"/>
      <c r="H4" s="29"/>
      <c r="I4" s="56"/>
      <c r="J4" s="56"/>
      <c r="K4" s="54"/>
      <c r="L4" s="68"/>
      <c r="M4" s="56"/>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20" customFormat="1" ht="6.6" customHeight="1" x14ac:dyDescent="0.2">
      <c r="A5" s="63"/>
      <c r="B5" s="19"/>
      <c r="C5" s="19"/>
      <c r="D5" s="19"/>
      <c r="E5" s="19"/>
      <c r="F5" s="19"/>
      <c r="G5" s="19"/>
      <c r="H5" s="19"/>
      <c r="I5" s="57"/>
      <c r="J5" s="57"/>
      <c r="K5" s="54"/>
      <c r="L5" s="69"/>
      <c r="M5" s="57"/>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s="5" customFormat="1" ht="16.5" customHeight="1" x14ac:dyDescent="0.2">
      <c r="A6" s="38"/>
      <c r="B6" s="39"/>
      <c r="C6" s="41" t="s">
        <v>38</v>
      </c>
      <c r="D6" s="113" t="s">
        <v>146</v>
      </c>
      <c r="E6" s="113"/>
      <c r="F6" s="40"/>
      <c r="G6" s="40"/>
      <c r="H6" s="40"/>
      <c r="I6" s="58"/>
      <c r="J6" s="58"/>
      <c r="K6" s="54"/>
      <c r="L6" s="68"/>
      <c r="M6" s="58"/>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5" customHeight="1" x14ac:dyDescent="0.2">
      <c r="A7" s="38"/>
      <c r="B7" s="65"/>
      <c r="C7" s="65"/>
      <c r="D7" s="66"/>
      <c r="E7" s="66"/>
      <c r="F7" s="67"/>
      <c r="G7" s="67"/>
      <c r="H7" s="67"/>
      <c r="I7" s="21"/>
      <c r="J7" s="21"/>
      <c r="K7" s="54"/>
      <c r="L7" s="68"/>
      <c r="M7" s="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x14ac:dyDescent="0.2">
      <c r="A8" s="38"/>
      <c r="B8" s="42" t="s">
        <v>39</v>
      </c>
      <c r="C8" s="42" t="s">
        <v>36</v>
      </c>
      <c r="D8" s="42" t="s">
        <v>42</v>
      </c>
      <c r="E8" s="42" t="s">
        <v>43</v>
      </c>
      <c r="F8" s="42" t="s">
        <v>46</v>
      </c>
      <c r="G8" s="42" t="s">
        <v>45</v>
      </c>
      <c r="H8" s="42" t="s">
        <v>0</v>
      </c>
      <c r="I8" s="59" t="s">
        <v>55</v>
      </c>
      <c r="J8" s="59" t="s">
        <v>55</v>
      </c>
      <c r="M8" s="59" t="s">
        <v>55</v>
      </c>
    </row>
    <row r="9" spans="1:257" s="45" customFormat="1" ht="49.5" customHeight="1" x14ac:dyDescent="0.2">
      <c r="A9" s="64"/>
      <c r="B9" s="43" t="s">
        <v>40</v>
      </c>
      <c r="C9" s="43" t="s">
        <v>41</v>
      </c>
      <c r="D9" s="43" t="s">
        <v>75</v>
      </c>
      <c r="E9" s="43" t="s">
        <v>44</v>
      </c>
      <c r="F9" s="43" t="s">
        <v>47</v>
      </c>
      <c r="G9" s="43" t="s">
        <v>48</v>
      </c>
      <c r="H9" s="43" t="s">
        <v>49</v>
      </c>
      <c r="I9" s="60" t="s">
        <v>56</v>
      </c>
      <c r="J9" s="60" t="s">
        <v>56</v>
      </c>
      <c r="K9" s="62"/>
      <c r="L9" s="71"/>
      <c r="M9" s="60" t="s">
        <v>56</v>
      </c>
    </row>
    <row r="10" spans="1:257" ht="45" x14ac:dyDescent="0.2">
      <c r="A10" s="38"/>
      <c r="B10" s="23" t="s">
        <v>231</v>
      </c>
      <c r="C10" s="23" t="s">
        <v>29</v>
      </c>
      <c r="D10" s="23" t="s">
        <v>245</v>
      </c>
      <c r="E10" s="23" t="s">
        <v>150</v>
      </c>
      <c r="F10" s="23" t="s">
        <v>183</v>
      </c>
      <c r="G10" s="23" t="s">
        <v>10</v>
      </c>
      <c r="H10" s="23" t="s">
        <v>141</v>
      </c>
      <c r="I10" s="23"/>
      <c r="J10" s="23"/>
      <c r="M10" s="23"/>
    </row>
    <row r="11" spans="1:257" ht="45" x14ac:dyDescent="0.2">
      <c r="A11" s="38"/>
      <c r="B11" s="23"/>
      <c r="C11" s="23"/>
      <c r="D11" s="23" t="s">
        <v>97</v>
      </c>
      <c r="E11" s="23" t="s">
        <v>150</v>
      </c>
      <c r="F11" s="23" t="s">
        <v>183</v>
      </c>
      <c r="G11" s="23" t="s">
        <v>10</v>
      </c>
      <c r="H11" s="23" t="s">
        <v>141</v>
      </c>
      <c r="I11" s="23"/>
      <c r="J11" s="23"/>
      <c r="M11" s="23"/>
    </row>
    <row r="12" spans="1:257" ht="45" x14ac:dyDescent="0.2">
      <c r="A12" s="38"/>
      <c r="B12" s="23"/>
      <c r="C12" s="23"/>
      <c r="D12" s="23" t="s">
        <v>99</v>
      </c>
      <c r="E12" s="23" t="s">
        <v>150</v>
      </c>
      <c r="F12" s="23" t="s">
        <v>183</v>
      </c>
      <c r="G12" s="23" t="s">
        <v>10</v>
      </c>
      <c r="H12" s="23" t="s">
        <v>141</v>
      </c>
      <c r="I12" s="23"/>
      <c r="J12" s="23"/>
      <c r="M12" s="23"/>
    </row>
    <row r="13" spans="1:257" ht="45" x14ac:dyDescent="0.2">
      <c r="A13" s="38"/>
      <c r="B13" s="23" t="s">
        <v>230</v>
      </c>
      <c r="C13" s="23" t="s">
        <v>29</v>
      </c>
      <c r="D13" s="23" t="s">
        <v>180</v>
      </c>
      <c r="E13" s="23" t="s">
        <v>107</v>
      </c>
      <c r="F13" s="23" t="s">
        <v>183</v>
      </c>
      <c r="G13" s="23" t="s">
        <v>10</v>
      </c>
      <c r="H13" s="23" t="s">
        <v>141</v>
      </c>
      <c r="I13" s="23"/>
      <c r="J13" s="23"/>
      <c r="M13" s="23"/>
    </row>
    <row r="14" spans="1:257" ht="45" x14ac:dyDescent="0.2">
      <c r="A14" s="38"/>
      <c r="B14" s="23" t="s">
        <v>229</v>
      </c>
      <c r="C14" s="23" t="s">
        <v>184</v>
      </c>
      <c r="D14" s="23" t="s">
        <v>177</v>
      </c>
      <c r="E14" s="23" t="s">
        <v>107</v>
      </c>
      <c r="F14" s="23" t="s">
        <v>136</v>
      </c>
      <c r="G14" s="23" t="s">
        <v>1</v>
      </c>
      <c r="H14" s="23" t="s">
        <v>141</v>
      </c>
      <c r="I14" s="23"/>
      <c r="J14" s="23"/>
      <c r="M14" s="23"/>
    </row>
    <row r="15" spans="1:257" ht="45" x14ac:dyDescent="0.2">
      <c r="A15" s="38"/>
      <c r="B15" s="23"/>
      <c r="C15" s="23"/>
      <c r="D15" s="23" t="s">
        <v>245</v>
      </c>
      <c r="E15" s="23" t="s">
        <v>107</v>
      </c>
      <c r="F15" s="23" t="s">
        <v>136</v>
      </c>
      <c r="G15" s="23" t="s">
        <v>1</v>
      </c>
      <c r="H15" s="23" t="s">
        <v>141</v>
      </c>
      <c r="I15" s="23"/>
      <c r="J15" s="23"/>
      <c r="M15" s="23"/>
    </row>
    <row r="16" spans="1:257" x14ac:dyDescent="0.2">
      <c r="A16" s="38"/>
      <c r="B16" s="23"/>
      <c r="C16" s="23"/>
      <c r="D16" s="23"/>
      <c r="E16" s="23"/>
      <c r="F16" s="23"/>
      <c r="G16" s="23"/>
      <c r="H16" s="23"/>
      <c r="I16" s="23"/>
      <c r="J16" s="23"/>
      <c r="M16" s="23"/>
    </row>
    <row r="17" spans="1:13" x14ac:dyDescent="0.2">
      <c r="A17" s="38"/>
      <c r="B17" s="23"/>
      <c r="C17" s="23"/>
      <c r="D17" s="23"/>
      <c r="E17" s="23"/>
      <c r="F17" s="23"/>
      <c r="G17" s="23"/>
      <c r="H17" s="23"/>
      <c r="I17" s="23"/>
      <c r="J17" s="23"/>
      <c r="M17" s="23"/>
    </row>
    <row r="18" spans="1:13" x14ac:dyDescent="0.2">
      <c r="A18" s="38"/>
      <c r="B18" s="23"/>
      <c r="C18" s="23"/>
      <c r="D18" s="23"/>
      <c r="E18" s="23"/>
      <c r="F18" s="23"/>
      <c r="G18" s="23"/>
      <c r="H18" s="23"/>
      <c r="I18" s="23"/>
      <c r="J18" s="23"/>
      <c r="M18" s="23"/>
    </row>
    <row r="19" spans="1:13" x14ac:dyDescent="0.2">
      <c r="A19" s="38"/>
      <c r="B19" s="23"/>
      <c r="C19" s="23"/>
      <c r="D19" s="23"/>
      <c r="E19" s="23"/>
      <c r="F19" s="23"/>
      <c r="G19" s="23"/>
      <c r="H19" s="23"/>
      <c r="I19" s="23"/>
      <c r="J19" s="23"/>
      <c r="M19" s="23"/>
    </row>
    <row r="20" spans="1:13" x14ac:dyDescent="0.2">
      <c r="A20" s="38"/>
      <c r="B20" s="23"/>
      <c r="C20" s="23"/>
      <c r="D20" s="23"/>
      <c r="E20" s="23"/>
      <c r="F20" s="23"/>
      <c r="G20" s="23"/>
      <c r="H20" s="23"/>
      <c r="I20" s="23"/>
      <c r="J20" s="23"/>
      <c r="M20" s="23"/>
    </row>
    <row r="21" spans="1:13" x14ac:dyDescent="0.2">
      <c r="A21" s="38"/>
      <c r="B21" s="23"/>
      <c r="C21" s="23"/>
      <c r="D21" s="23"/>
      <c r="E21" s="23"/>
      <c r="F21" s="23"/>
      <c r="G21" s="23"/>
      <c r="H21" s="23"/>
      <c r="I21" s="23"/>
      <c r="J21" s="23"/>
      <c r="M21" s="23"/>
    </row>
    <row r="22" spans="1:13" x14ac:dyDescent="0.2">
      <c r="A22" s="38"/>
      <c r="B22" s="23"/>
      <c r="C22" s="23"/>
      <c r="D22" s="23"/>
      <c r="E22" s="23"/>
      <c r="F22" s="23"/>
      <c r="G22" s="23"/>
      <c r="H22" s="23"/>
      <c r="I22" s="23"/>
      <c r="J22" s="23"/>
      <c r="M22" s="23"/>
    </row>
    <row r="23" spans="1:13" x14ac:dyDescent="0.2">
      <c r="A23" s="38"/>
      <c r="B23" s="23"/>
      <c r="C23" s="23"/>
      <c r="D23" s="23"/>
      <c r="E23" s="23"/>
      <c r="F23" s="23"/>
      <c r="G23" s="23"/>
      <c r="H23" s="23"/>
      <c r="I23" s="23"/>
      <c r="J23" s="23"/>
      <c r="M23" s="23"/>
    </row>
    <row r="24" spans="1:13" x14ac:dyDescent="0.2">
      <c r="B24" s="23"/>
      <c r="C24" s="23"/>
      <c r="D24" s="23"/>
      <c r="E24" s="23"/>
      <c r="F24" s="23"/>
      <c r="G24" s="23"/>
      <c r="H24" s="23"/>
      <c r="I24" s="23"/>
      <c r="J24" s="23"/>
      <c r="M24" s="23"/>
    </row>
    <row r="25" spans="1:13" x14ac:dyDescent="0.2">
      <c r="B25" s="23"/>
      <c r="C25" s="23"/>
      <c r="D25" s="23"/>
      <c r="E25" s="23"/>
      <c r="F25" s="23"/>
      <c r="G25" s="23"/>
      <c r="H25" s="23"/>
      <c r="I25" s="23"/>
      <c r="J25" s="23"/>
      <c r="M25" s="23"/>
    </row>
    <row r="26" spans="1:13" x14ac:dyDescent="0.2">
      <c r="B26" s="23"/>
      <c r="C26" s="23"/>
      <c r="D26" s="23"/>
      <c r="E26" s="23"/>
      <c r="F26" s="23"/>
      <c r="G26" s="23"/>
      <c r="H26" s="23"/>
      <c r="I26" s="23"/>
      <c r="J26" s="23"/>
      <c r="M26" s="23"/>
    </row>
    <row r="27" spans="1:13" x14ac:dyDescent="0.2">
      <c r="B27" s="23"/>
      <c r="C27" s="23"/>
      <c r="D27" s="23"/>
      <c r="E27" s="23"/>
      <c r="F27" s="23"/>
      <c r="G27" s="23"/>
      <c r="H27" s="23"/>
      <c r="I27" s="23"/>
      <c r="J27" s="23"/>
      <c r="M27" s="23"/>
    </row>
    <row r="28" spans="1:13" x14ac:dyDescent="0.2">
      <c r="B28" s="23"/>
      <c r="C28" s="23"/>
      <c r="D28" s="23"/>
      <c r="E28" s="23"/>
      <c r="F28" s="23"/>
      <c r="G28" s="23"/>
      <c r="H28" s="23"/>
      <c r="I28" s="23"/>
      <c r="J28" s="23"/>
      <c r="M28" s="23"/>
    </row>
    <row r="29" spans="1:13" x14ac:dyDescent="0.2">
      <c r="B29" s="23"/>
      <c r="C29" s="23"/>
      <c r="D29" s="23"/>
      <c r="E29" s="23"/>
      <c r="F29" s="23"/>
      <c r="G29" s="23"/>
      <c r="H29" s="23"/>
      <c r="I29" s="23"/>
      <c r="J29" s="23"/>
      <c r="M29" s="23"/>
    </row>
    <row r="30" spans="1:13" x14ac:dyDescent="0.2">
      <c r="B30" s="23"/>
      <c r="C30" s="23"/>
      <c r="D30" s="23"/>
      <c r="E30" s="23"/>
      <c r="F30" s="23"/>
      <c r="G30" s="23"/>
      <c r="H30" s="23"/>
      <c r="I30" s="23"/>
      <c r="J30" s="23"/>
      <c r="M30" s="23"/>
    </row>
    <row r="31" spans="1:13" x14ac:dyDescent="0.2">
      <c r="B31" s="23"/>
      <c r="C31" s="23"/>
      <c r="D31" s="23"/>
      <c r="E31" s="23"/>
      <c r="F31" s="23"/>
      <c r="G31" s="23"/>
      <c r="H31" s="23"/>
      <c r="I31" s="23"/>
      <c r="J31" s="23"/>
      <c r="M31" s="23"/>
    </row>
    <row r="32" spans="1:13" x14ac:dyDescent="0.2">
      <c r="B32" s="23"/>
      <c r="C32" s="23"/>
      <c r="D32" s="23"/>
      <c r="E32" s="23"/>
      <c r="F32" s="23"/>
      <c r="G32" s="23"/>
      <c r="H32" s="23"/>
      <c r="I32" s="23"/>
      <c r="J32" s="23"/>
      <c r="M32" s="23"/>
    </row>
    <row r="33" spans="2:13" x14ac:dyDescent="0.2">
      <c r="B33" s="23"/>
      <c r="C33" s="23"/>
      <c r="D33" s="23"/>
      <c r="E33" s="23"/>
      <c r="F33" s="23"/>
      <c r="G33" s="23"/>
      <c r="H33" s="23"/>
      <c r="I33" s="23"/>
      <c r="J33" s="23"/>
      <c r="M33" s="23"/>
    </row>
    <row r="34" spans="2:13" x14ac:dyDescent="0.2">
      <c r="B34" s="23"/>
      <c r="C34" s="23"/>
      <c r="D34" s="23"/>
      <c r="E34" s="23"/>
      <c r="F34" s="23"/>
      <c r="G34" s="23"/>
      <c r="H34" s="23"/>
      <c r="I34" s="23"/>
      <c r="J34" s="23"/>
      <c r="M34" s="23"/>
    </row>
    <row r="35" spans="2:13" x14ac:dyDescent="0.2">
      <c r="B35" s="23"/>
      <c r="C35" s="23"/>
      <c r="D35" s="23"/>
      <c r="E35" s="23"/>
      <c r="F35" s="23"/>
      <c r="G35" s="23"/>
      <c r="H35" s="23"/>
      <c r="I35" s="23"/>
      <c r="J35" s="23"/>
      <c r="M35" s="23"/>
    </row>
    <row r="36" spans="2:13" x14ac:dyDescent="0.2">
      <c r="B36" s="23"/>
      <c r="C36" s="23"/>
      <c r="D36" s="23"/>
      <c r="E36" s="23"/>
      <c r="F36" s="23"/>
      <c r="G36" s="23"/>
      <c r="H36" s="23"/>
      <c r="I36" s="23"/>
      <c r="J36" s="23"/>
      <c r="M36" s="23"/>
    </row>
    <row r="37" spans="2:13" x14ac:dyDescent="0.2">
      <c r="B37" s="23"/>
      <c r="C37" s="23"/>
      <c r="D37" s="23"/>
      <c r="E37" s="23"/>
      <c r="F37" s="23"/>
      <c r="G37" s="23"/>
      <c r="H37" s="23"/>
      <c r="I37" s="23"/>
      <c r="J37" s="23"/>
      <c r="M37" s="23"/>
    </row>
    <row r="38" spans="2:13" x14ac:dyDescent="0.2">
      <c r="B38" s="23"/>
      <c r="C38" s="23"/>
      <c r="D38" s="23"/>
      <c r="E38" s="23"/>
      <c r="F38" s="23"/>
      <c r="G38" s="23"/>
      <c r="H38" s="23"/>
      <c r="I38" s="23"/>
      <c r="J38" s="23"/>
      <c r="M38" s="23"/>
    </row>
    <row r="39" spans="2:13" x14ac:dyDescent="0.2">
      <c r="B39" s="23"/>
      <c r="C39" s="23"/>
      <c r="D39" s="23"/>
      <c r="E39" s="23"/>
      <c r="F39" s="23"/>
      <c r="G39" s="23"/>
      <c r="H39" s="23"/>
      <c r="I39" s="23"/>
      <c r="J39" s="23"/>
      <c r="M39" s="23"/>
    </row>
    <row r="40" spans="2:13" x14ac:dyDescent="0.2">
      <c r="B40" s="23"/>
      <c r="C40" s="23"/>
      <c r="D40" s="23"/>
      <c r="E40" s="23"/>
      <c r="F40" s="23"/>
      <c r="G40" s="23"/>
      <c r="H40" s="23"/>
      <c r="I40" s="23"/>
      <c r="J40" s="23"/>
      <c r="M40" s="23"/>
    </row>
    <row r="41" spans="2:13" x14ac:dyDescent="0.2">
      <c r="B41" s="23"/>
      <c r="C41" s="23"/>
      <c r="D41" s="23"/>
      <c r="E41" s="23"/>
      <c r="F41" s="23"/>
      <c r="G41" s="23"/>
      <c r="H41" s="23"/>
      <c r="I41" s="23"/>
      <c r="J41" s="23"/>
      <c r="M41" s="23"/>
    </row>
    <row r="42" spans="2:13" x14ac:dyDescent="0.2">
      <c r="B42" s="23"/>
      <c r="C42" s="23"/>
      <c r="D42" s="23"/>
      <c r="E42" s="23"/>
      <c r="F42" s="23"/>
      <c r="G42" s="23"/>
      <c r="H42" s="23"/>
      <c r="I42" s="23"/>
      <c r="J42" s="23"/>
      <c r="M42" s="23"/>
    </row>
    <row r="43" spans="2:13" x14ac:dyDescent="0.2">
      <c r="B43" s="23"/>
      <c r="C43" s="23"/>
      <c r="D43" s="23"/>
      <c r="E43" s="23"/>
      <c r="F43" s="23"/>
      <c r="G43" s="23"/>
      <c r="H43" s="23"/>
      <c r="I43" s="23"/>
      <c r="J43" s="23"/>
      <c r="M43" s="23"/>
    </row>
    <row r="44" spans="2:13" x14ac:dyDescent="0.2">
      <c r="B44" s="23"/>
      <c r="C44" s="23"/>
      <c r="D44" s="23"/>
      <c r="E44" s="23"/>
      <c r="F44" s="23"/>
      <c r="G44" s="23"/>
      <c r="H44" s="23"/>
      <c r="I44" s="23"/>
      <c r="J44" s="23"/>
      <c r="M44" s="23"/>
    </row>
    <row r="45" spans="2:13" x14ac:dyDescent="0.2">
      <c r="B45" s="23"/>
      <c r="C45" s="23"/>
      <c r="D45" s="23"/>
      <c r="E45" s="23"/>
      <c r="F45" s="23"/>
      <c r="G45" s="23"/>
      <c r="H45" s="23"/>
      <c r="I45" s="23"/>
      <c r="J45" s="23"/>
      <c r="M45" s="23"/>
    </row>
    <row r="46" spans="2:13" x14ac:dyDescent="0.2">
      <c r="B46" s="23"/>
      <c r="C46" s="23"/>
      <c r="D46" s="23"/>
      <c r="E46" s="23"/>
      <c r="F46" s="23"/>
      <c r="G46" s="23"/>
      <c r="H46" s="23"/>
      <c r="I46" s="23"/>
      <c r="J46" s="23"/>
      <c r="M46" s="23"/>
    </row>
    <row r="47" spans="2:13" x14ac:dyDescent="0.2">
      <c r="B47" s="23"/>
      <c r="C47" s="23"/>
      <c r="D47" s="23"/>
      <c r="E47" s="23"/>
      <c r="F47" s="23"/>
      <c r="G47" s="23"/>
      <c r="H47" s="23"/>
      <c r="I47" s="23"/>
      <c r="J47" s="23"/>
      <c r="M47" s="23"/>
    </row>
    <row r="48" spans="2:13" x14ac:dyDescent="0.2">
      <c r="B48" s="23"/>
      <c r="C48" s="23"/>
      <c r="D48" s="23"/>
      <c r="E48" s="23"/>
      <c r="F48" s="23"/>
      <c r="G48" s="23"/>
      <c r="H48" s="23"/>
      <c r="I48" s="23"/>
      <c r="J48" s="23"/>
      <c r="M48" s="23"/>
    </row>
    <row r="49" spans="1:13" x14ac:dyDescent="0.2">
      <c r="B49" s="23"/>
      <c r="C49" s="23"/>
      <c r="D49" s="23"/>
      <c r="E49" s="23"/>
      <c r="F49" s="23"/>
      <c r="G49" s="23"/>
      <c r="H49" s="23"/>
      <c r="I49" s="23"/>
      <c r="J49" s="23"/>
      <c r="M49" s="23"/>
    </row>
    <row r="50" spans="1:13" x14ac:dyDescent="0.2">
      <c r="B50" s="23"/>
      <c r="C50" s="23"/>
      <c r="D50" s="23"/>
      <c r="E50" s="23"/>
      <c r="F50" s="23"/>
      <c r="G50" s="23"/>
      <c r="H50" s="23"/>
      <c r="I50" s="23"/>
      <c r="J50" s="23"/>
      <c r="M50" s="23"/>
    </row>
    <row r="51" spans="1:13" x14ac:dyDescent="0.2">
      <c r="B51" s="23"/>
      <c r="C51" s="23"/>
      <c r="D51" s="23"/>
      <c r="E51" s="23"/>
      <c r="F51" s="23"/>
      <c r="G51" s="23"/>
      <c r="H51" s="23"/>
      <c r="I51" s="23"/>
      <c r="J51" s="23"/>
      <c r="M51" s="23"/>
    </row>
    <row r="52" spans="1:13" x14ac:dyDescent="0.2">
      <c r="B52" s="23"/>
      <c r="C52" s="23"/>
      <c r="D52" s="23"/>
      <c r="E52" s="23"/>
      <c r="F52" s="23"/>
      <c r="G52" s="23"/>
      <c r="H52" s="23"/>
      <c r="I52" s="23"/>
      <c r="J52" s="23"/>
      <c r="M52" s="23"/>
    </row>
    <row r="53" spans="1:13" x14ac:dyDescent="0.2">
      <c r="B53" s="23"/>
      <c r="C53" s="23"/>
      <c r="D53" s="23"/>
      <c r="E53" s="23"/>
      <c r="F53" s="23"/>
      <c r="G53" s="23"/>
      <c r="H53" s="23"/>
      <c r="I53" s="23"/>
      <c r="J53" s="23"/>
      <c r="M53" s="23"/>
    </row>
    <row r="54" spans="1:13" x14ac:dyDescent="0.2">
      <c r="B54" s="23"/>
      <c r="C54" s="23"/>
      <c r="D54" s="23"/>
      <c r="E54" s="23"/>
      <c r="F54" s="23"/>
      <c r="G54" s="23"/>
      <c r="H54" s="23"/>
      <c r="I54" s="23"/>
      <c r="J54" s="23"/>
      <c r="M54" s="23"/>
    </row>
    <row r="55" spans="1:13" x14ac:dyDescent="0.2">
      <c r="B55" s="23"/>
      <c r="C55" s="23"/>
      <c r="D55" s="23"/>
      <c r="E55" s="23"/>
      <c r="F55" s="23"/>
      <c r="G55" s="23"/>
      <c r="H55" s="23"/>
      <c r="I55" s="23"/>
      <c r="J55" s="23"/>
      <c r="M55" s="23"/>
    </row>
    <row r="56" spans="1:13" s="61" customFormat="1" x14ac:dyDescent="0.2">
      <c r="A56" s="63"/>
      <c r="B56" s="18"/>
      <c r="C56" s="18"/>
      <c r="D56" s="18"/>
      <c r="E56" s="18"/>
      <c r="F56" s="18"/>
      <c r="G56" s="18"/>
      <c r="H56" s="18"/>
      <c r="I56" s="54"/>
      <c r="J56" s="54"/>
      <c r="K56" s="54"/>
      <c r="L56" s="72"/>
      <c r="M56" s="54"/>
    </row>
    <row r="57" spans="1:13" s="61" customFormat="1" hidden="1" x14ac:dyDescent="0.2">
      <c r="A57" s="63"/>
      <c r="B57" s="18"/>
      <c r="C57" s="18"/>
      <c r="D57" s="18"/>
      <c r="E57" s="18"/>
      <c r="F57" s="18"/>
      <c r="G57" s="18"/>
      <c r="H57" s="18"/>
      <c r="I57" s="54"/>
      <c r="J57" s="54"/>
      <c r="K57" s="54"/>
      <c r="L57" s="72"/>
      <c r="M57" s="54"/>
    </row>
  </sheetData>
  <sheetProtection algorithmName="SHA-512" hashValue="pHZ8kzIdJmzOKxrvcrk04Ft5SgBq87N8cM+3vs3aaruoUPefNpzEiejujpGQAMv3gEKXczSXh2psfaakP2aOYw==" saltValue="THu3xl16Cwdh0kizQGVvHg==" spinCount="100000" sheet="1" formatColumns="0" insertColumns="0" deleteColumns="0" selectLockedCells="1"/>
  <mergeCells count="2">
    <mergeCell ref="B2:H2"/>
    <mergeCell ref="D6:E6"/>
  </mergeCells>
  <dataValidations count="7">
    <dataValidation type="list" allowBlank="1" showInputMessage="1" showErrorMessage="1" sqref="H10:H55" xr:uid="{00000000-0002-0000-0C00-000000000000}">
      <formula1>Beveiliging</formula1>
    </dataValidation>
    <dataValidation type="list" allowBlank="1" showInputMessage="1" showErrorMessage="1" sqref="G10:G55" xr:uid="{00000000-0002-0000-0C00-000001000000}">
      <formula1>Wettelijke_grond</formula1>
    </dataValidation>
    <dataValidation type="list" allowBlank="1" showInputMessage="1" showErrorMessage="1" sqref="E10:E55" xr:uid="{00000000-0002-0000-0C00-000002000000}">
      <formula1>Derden</formula1>
    </dataValidation>
    <dataValidation type="list" allowBlank="1" showInputMessage="1" showErrorMessage="1" sqref="D10:D55" xr:uid="{00000000-0002-0000-0C00-000003000000}">
      <formula1>Persoonsgegevens</formula1>
    </dataValidation>
    <dataValidation type="list" allowBlank="1" showInputMessage="1" showErrorMessage="1" sqref="C10:C55" xr:uid="{00000000-0002-0000-0C00-000004000000}">
      <formula1>Betrokkenen</formula1>
    </dataValidation>
    <dataValidation type="list" allowBlank="1" showInputMessage="1" showErrorMessage="1" sqref="B10:B55" xr:uid="{00000000-0002-0000-0C00-000005000000}">
      <formula1>Doeleinden</formula1>
    </dataValidation>
    <dataValidation type="list" allowBlank="1" showInputMessage="1" showErrorMessage="1" sqref="D6:E6" xr:uid="{00000000-0002-0000-0C00-000006000000}">
      <formula1>Verwerkingsactiviteiten</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7">
    <pageSetUpPr fitToPage="1"/>
  </sheetPr>
  <dimension ref="A1:LI57"/>
  <sheetViews>
    <sheetView showRowColHeaders="0" topLeftCell="B1" zoomScale="90" zoomScaleNormal="90" zoomScaleSheetLayoutView="100" workbookViewId="0">
      <selection activeCell="B13" sqref="B13"/>
    </sheetView>
  </sheetViews>
  <sheetFormatPr defaultColWidth="0" defaultRowHeight="15.75" customHeight="1" zeroHeight="1" x14ac:dyDescent="0.2"/>
  <cols>
    <col min="1" max="1" width="1.296875" style="63" customWidth="1"/>
    <col min="2" max="2" width="38.69921875" style="4" customWidth="1"/>
    <col min="3" max="3" width="17.296875" style="4" customWidth="1"/>
    <col min="4" max="4" width="42.09765625" style="4" customWidth="1"/>
    <col min="5" max="5" width="17.09765625" style="4" customWidth="1"/>
    <col min="6" max="6" width="13.69921875" style="4" customWidth="1"/>
    <col min="7" max="7" width="13.8984375" style="4" customWidth="1"/>
    <col min="8" max="8" width="27.69921875" style="4" customWidth="1"/>
    <col min="9" max="10" width="18.59765625" style="21" customWidth="1"/>
    <col min="11" max="11" width="3.296875" style="54" customWidth="1"/>
    <col min="12" max="12" width="9.09765625" style="70" hidden="1" customWidth="1"/>
    <col min="13" max="13" width="18.59765625" style="21" hidden="1" customWidth="1"/>
    <col min="14" max="276" width="9.09765625" style="44" hidden="1" customWidth="1"/>
    <col min="277" max="321" width="0" style="44" hidden="1" customWidth="1"/>
    <col min="322" max="16384" width="9.09765625" style="44" hidden="1"/>
  </cols>
  <sheetData>
    <row r="1" spans="1:257" s="5" customFormat="1" x14ac:dyDescent="0.2">
      <c r="A1" s="63"/>
      <c r="B1" s="18"/>
      <c r="C1" s="18"/>
      <c r="D1" s="18"/>
      <c r="E1" s="18"/>
      <c r="F1" s="18"/>
      <c r="G1" s="18"/>
      <c r="H1" s="18"/>
      <c r="I1" s="54"/>
      <c r="J1" s="54"/>
      <c r="K1" s="54"/>
      <c r="L1" s="68"/>
      <c r="M1" s="5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2">
      <c r="A2" s="63"/>
      <c r="B2" s="112" t="str">
        <f>"REGISTER GEGEVENSVERWERKING"&amp;" "&amp;UPPER(Naam_sportclub)</f>
        <v>REGISTER GEGEVENSVERWERKING VLAAMSE TAFELTENNISLIGA</v>
      </c>
      <c r="C2" s="112"/>
      <c r="D2" s="112"/>
      <c r="E2" s="112"/>
      <c r="F2" s="112"/>
      <c r="G2" s="112"/>
      <c r="H2" s="112"/>
      <c r="I2" s="55"/>
      <c r="J2" s="55"/>
      <c r="K2" s="54"/>
      <c r="L2" s="68"/>
      <c r="M2" s="5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x14ac:dyDescent="0.2">
      <c r="A3" s="63"/>
      <c r="B3" s="18"/>
      <c r="C3" s="18"/>
      <c r="D3" s="18"/>
      <c r="E3" s="18"/>
      <c r="F3" s="18"/>
      <c r="G3" s="18"/>
      <c r="H3" s="18"/>
      <c r="I3" s="54"/>
      <c r="J3" s="54"/>
      <c r="K3" s="54"/>
      <c r="L3" s="68"/>
      <c r="M3" s="5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500000000000002" customHeight="1" x14ac:dyDescent="0.2">
      <c r="A4" s="63"/>
      <c r="B4" s="29"/>
      <c r="C4" s="29"/>
      <c r="D4" s="29"/>
      <c r="E4" s="29"/>
      <c r="F4" s="29"/>
      <c r="G4" s="29"/>
      <c r="H4" s="29"/>
      <c r="I4" s="56"/>
      <c r="J4" s="56"/>
      <c r="K4" s="54"/>
      <c r="L4" s="68"/>
      <c r="M4" s="56"/>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20" customFormat="1" ht="6.6" customHeight="1" x14ac:dyDescent="0.2">
      <c r="A5" s="63"/>
      <c r="B5" s="19"/>
      <c r="C5" s="19"/>
      <c r="D5" s="19"/>
      <c r="E5" s="19"/>
      <c r="F5" s="19"/>
      <c r="G5" s="19"/>
      <c r="H5" s="19"/>
      <c r="I5" s="57"/>
      <c r="J5" s="57"/>
      <c r="K5" s="54"/>
      <c r="L5" s="69"/>
      <c r="M5" s="57"/>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s="5" customFormat="1" ht="16.5" customHeight="1" x14ac:dyDescent="0.2">
      <c r="A6" s="38"/>
      <c r="B6" s="39"/>
      <c r="C6" s="41" t="s">
        <v>38</v>
      </c>
      <c r="D6" s="113" t="s">
        <v>159</v>
      </c>
      <c r="E6" s="113"/>
      <c r="F6" s="40"/>
      <c r="G6" s="40"/>
      <c r="H6" s="40"/>
      <c r="I6" s="58"/>
      <c r="J6" s="58"/>
      <c r="K6" s="54"/>
      <c r="L6" s="68"/>
      <c r="M6" s="58"/>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5" customHeight="1" x14ac:dyDescent="0.2">
      <c r="A7" s="38"/>
      <c r="B7" s="65"/>
      <c r="C7" s="65"/>
      <c r="D7" s="66"/>
      <c r="E7" s="66"/>
      <c r="F7" s="67"/>
      <c r="G7" s="67"/>
      <c r="H7" s="67"/>
      <c r="I7" s="21"/>
      <c r="J7" s="21"/>
      <c r="K7" s="54"/>
      <c r="L7" s="68"/>
      <c r="M7" s="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x14ac:dyDescent="0.2">
      <c r="A8" s="38"/>
      <c r="B8" s="42" t="s">
        <v>39</v>
      </c>
      <c r="C8" s="42" t="s">
        <v>36</v>
      </c>
      <c r="D8" s="42" t="s">
        <v>42</v>
      </c>
      <c r="E8" s="42" t="s">
        <v>43</v>
      </c>
      <c r="F8" s="42" t="s">
        <v>46</v>
      </c>
      <c r="G8" s="42" t="s">
        <v>45</v>
      </c>
      <c r="H8" s="42" t="s">
        <v>0</v>
      </c>
      <c r="I8" s="59" t="s">
        <v>55</v>
      </c>
      <c r="J8" s="59" t="s">
        <v>55</v>
      </c>
      <c r="M8" s="59" t="s">
        <v>55</v>
      </c>
    </row>
    <row r="9" spans="1:257" s="45" customFormat="1" ht="49.5" customHeight="1" x14ac:dyDescent="0.2">
      <c r="A9" s="64"/>
      <c r="B9" s="43" t="s">
        <v>40</v>
      </c>
      <c r="C9" s="43" t="s">
        <v>41</v>
      </c>
      <c r="D9" s="43" t="s">
        <v>75</v>
      </c>
      <c r="E9" s="43" t="s">
        <v>44</v>
      </c>
      <c r="F9" s="43" t="s">
        <v>47</v>
      </c>
      <c r="G9" s="43" t="s">
        <v>48</v>
      </c>
      <c r="H9" s="43" t="s">
        <v>49</v>
      </c>
      <c r="I9" s="60" t="s">
        <v>56</v>
      </c>
      <c r="J9" s="60" t="s">
        <v>56</v>
      </c>
      <c r="K9" s="62"/>
      <c r="L9" s="71"/>
      <c r="M9" s="60" t="s">
        <v>56</v>
      </c>
    </row>
    <row r="10" spans="1:257" ht="45" x14ac:dyDescent="0.2">
      <c r="A10" s="38"/>
      <c r="B10" s="23" t="s">
        <v>233</v>
      </c>
      <c r="C10" s="23" t="s">
        <v>203</v>
      </c>
      <c r="D10" s="23" t="s">
        <v>102</v>
      </c>
      <c r="E10" s="23" t="s">
        <v>107</v>
      </c>
      <c r="F10" s="23" t="s">
        <v>232</v>
      </c>
      <c r="G10" s="23" t="s">
        <v>3</v>
      </c>
      <c r="H10" s="23" t="s">
        <v>6</v>
      </c>
      <c r="I10" s="23"/>
      <c r="J10" s="23"/>
      <c r="M10" s="23"/>
    </row>
    <row r="11" spans="1:257" ht="45" x14ac:dyDescent="0.2">
      <c r="A11" s="38"/>
      <c r="B11" s="23"/>
      <c r="C11" s="23"/>
      <c r="D11" s="23" t="s">
        <v>174</v>
      </c>
      <c r="E11" s="23" t="s">
        <v>107</v>
      </c>
      <c r="F11" s="23" t="s">
        <v>232</v>
      </c>
      <c r="G11" s="23" t="s">
        <v>3</v>
      </c>
      <c r="H11" s="23" t="s">
        <v>6</v>
      </c>
      <c r="I11" s="23"/>
      <c r="J11" s="23"/>
      <c r="M11" s="23"/>
    </row>
    <row r="12" spans="1:257" ht="45" x14ac:dyDescent="0.2">
      <c r="A12" s="38"/>
      <c r="B12" s="23" t="s">
        <v>234</v>
      </c>
      <c r="C12" s="23" t="s">
        <v>204</v>
      </c>
      <c r="D12" s="23" t="s">
        <v>102</v>
      </c>
      <c r="E12" s="23" t="s">
        <v>107</v>
      </c>
      <c r="F12" s="23" t="s">
        <v>232</v>
      </c>
      <c r="G12" s="23" t="s">
        <v>3</v>
      </c>
      <c r="H12" s="23" t="s">
        <v>6</v>
      </c>
      <c r="I12" s="23"/>
      <c r="J12" s="23"/>
      <c r="M12" s="23"/>
    </row>
    <row r="13" spans="1:257" ht="45" x14ac:dyDescent="0.2">
      <c r="A13" s="38"/>
      <c r="B13" s="23"/>
      <c r="C13" s="23"/>
      <c r="D13" s="23" t="s">
        <v>174</v>
      </c>
      <c r="E13" s="23" t="s">
        <v>107</v>
      </c>
      <c r="F13" s="23" t="s">
        <v>232</v>
      </c>
      <c r="G13" s="23" t="s">
        <v>3</v>
      </c>
      <c r="H13" s="23" t="s">
        <v>6</v>
      </c>
      <c r="I13" s="23"/>
      <c r="J13" s="23"/>
      <c r="M13" s="23"/>
    </row>
    <row r="14" spans="1:257" x14ac:dyDescent="0.2">
      <c r="A14" s="38"/>
      <c r="B14" s="23"/>
      <c r="C14" s="23"/>
      <c r="D14" s="23"/>
      <c r="E14" s="23"/>
      <c r="F14" s="23"/>
      <c r="G14" s="23"/>
      <c r="H14" s="23"/>
      <c r="I14" s="23"/>
      <c r="J14" s="23"/>
      <c r="M14" s="23"/>
    </row>
    <row r="15" spans="1:257" x14ac:dyDescent="0.2">
      <c r="A15" s="38"/>
      <c r="B15" s="23"/>
      <c r="C15" s="23"/>
      <c r="D15" s="23"/>
      <c r="E15" s="23"/>
      <c r="F15" s="23"/>
      <c r="G15" s="23"/>
      <c r="H15" s="23"/>
      <c r="I15" s="23"/>
      <c r="J15" s="23"/>
      <c r="M15" s="23"/>
    </row>
    <row r="16" spans="1:257" x14ac:dyDescent="0.2">
      <c r="A16" s="38"/>
      <c r="B16" s="23"/>
      <c r="C16" s="23"/>
      <c r="D16" s="23"/>
      <c r="E16" s="23"/>
      <c r="F16" s="23"/>
      <c r="G16" s="23"/>
      <c r="H16" s="23"/>
      <c r="I16" s="23"/>
      <c r="J16" s="23"/>
      <c r="M16" s="23"/>
    </row>
    <row r="17" spans="1:13" x14ac:dyDescent="0.2">
      <c r="A17" s="38"/>
      <c r="B17" s="23"/>
      <c r="C17" s="23"/>
      <c r="D17" s="23"/>
      <c r="E17" s="23"/>
      <c r="F17" s="23"/>
      <c r="G17" s="23"/>
      <c r="H17" s="23"/>
      <c r="I17" s="23"/>
      <c r="J17" s="23"/>
      <c r="M17" s="23"/>
    </row>
    <row r="18" spans="1:13" x14ac:dyDescent="0.2">
      <c r="A18" s="38"/>
      <c r="B18" s="23"/>
      <c r="C18" s="23"/>
      <c r="D18" s="23"/>
      <c r="E18" s="23"/>
      <c r="F18" s="23"/>
      <c r="G18" s="23"/>
      <c r="H18" s="23"/>
      <c r="I18" s="23"/>
      <c r="J18" s="23"/>
      <c r="M18" s="23"/>
    </row>
    <row r="19" spans="1:13" x14ac:dyDescent="0.2">
      <c r="A19" s="38"/>
      <c r="B19" s="23"/>
      <c r="C19" s="23"/>
      <c r="D19" s="23"/>
      <c r="E19" s="23"/>
      <c r="F19" s="23"/>
      <c r="G19" s="23"/>
      <c r="H19" s="23"/>
      <c r="I19" s="23"/>
      <c r="J19" s="23"/>
      <c r="M19" s="23"/>
    </row>
    <row r="20" spans="1:13" x14ac:dyDescent="0.2">
      <c r="A20" s="38"/>
      <c r="B20" s="23"/>
      <c r="C20" s="23"/>
      <c r="D20" s="23"/>
      <c r="E20" s="23"/>
      <c r="F20" s="23"/>
      <c r="G20" s="23"/>
      <c r="H20" s="23"/>
      <c r="I20" s="23"/>
      <c r="J20" s="23"/>
      <c r="M20" s="23"/>
    </row>
    <row r="21" spans="1:13" x14ac:dyDescent="0.2">
      <c r="A21" s="38"/>
      <c r="B21" s="23"/>
      <c r="C21" s="23"/>
      <c r="D21" s="23"/>
      <c r="E21" s="23"/>
      <c r="F21" s="23"/>
      <c r="G21" s="23"/>
      <c r="H21" s="23"/>
      <c r="I21" s="23"/>
      <c r="J21" s="23"/>
      <c r="M21" s="23"/>
    </row>
    <row r="22" spans="1:13" x14ac:dyDescent="0.2">
      <c r="A22" s="38"/>
      <c r="B22" s="23"/>
      <c r="C22" s="23"/>
      <c r="D22" s="23"/>
      <c r="E22" s="23"/>
      <c r="F22" s="23"/>
      <c r="G22" s="23"/>
      <c r="H22" s="23"/>
      <c r="I22" s="23"/>
      <c r="J22" s="23"/>
      <c r="M22" s="23"/>
    </row>
    <row r="23" spans="1:13" x14ac:dyDescent="0.2">
      <c r="A23" s="38"/>
      <c r="B23" s="23"/>
      <c r="C23" s="23"/>
      <c r="D23" s="23"/>
      <c r="E23" s="23"/>
      <c r="F23" s="23"/>
      <c r="G23" s="23"/>
      <c r="H23" s="23"/>
      <c r="I23" s="23"/>
      <c r="J23" s="23"/>
      <c r="M23" s="23"/>
    </row>
    <row r="24" spans="1:13" x14ac:dyDescent="0.2">
      <c r="B24" s="23"/>
      <c r="C24" s="23"/>
      <c r="D24" s="23"/>
      <c r="E24" s="23"/>
      <c r="F24" s="23"/>
      <c r="G24" s="23"/>
      <c r="H24" s="23"/>
      <c r="I24" s="23"/>
      <c r="J24" s="23"/>
      <c r="M24" s="23"/>
    </row>
    <row r="25" spans="1:13" x14ac:dyDescent="0.2">
      <c r="B25" s="23"/>
      <c r="C25" s="23"/>
      <c r="D25" s="23"/>
      <c r="E25" s="23"/>
      <c r="F25" s="23"/>
      <c r="G25" s="23"/>
      <c r="H25" s="23"/>
      <c r="I25" s="23"/>
      <c r="J25" s="23"/>
      <c r="M25" s="23"/>
    </row>
    <row r="26" spans="1:13" x14ac:dyDescent="0.2">
      <c r="B26" s="23"/>
      <c r="C26" s="23"/>
      <c r="D26" s="23"/>
      <c r="E26" s="23"/>
      <c r="F26" s="23"/>
      <c r="G26" s="23"/>
      <c r="H26" s="23"/>
      <c r="I26" s="23"/>
      <c r="J26" s="23"/>
      <c r="M26" s="23"/>
    </row>
    <row r="27" spans="1:13" x14ac:dyDescent="0.2">
      <c r="B27" s="23"/>
      <c r="C27" s="23"/>
      <c r="D27" s="23"/>
      <c r="E27" s="23"/>
      <c r="F27" s="23"/>
      <c r="G27" s="23"/>
      <c r="H27" s="23"/>
      <c r="I27" s="23"/>
      <c r="J27" s="23"/>
      <c r="M27" s="23"/>
    </row>
    <row r="28" spans="1:13" x14ac:dyDescent="0.2">
      <c r="B28" s="23"/>
      <c r="C28" s="23"/>
      <c r="D28" s="23"/>
      <c r="E28" s="23"/>
      <c r="F28" s="23"/>
      <c r="G28" s="23"/>
      <c r="H28" s="23"/>
      <c r="I28" s="23"/>
      <c r="J28" s="23"/>
      <c r="M28" s="23"/>
    </row>
    <row r="29" spans="1:13" x14ac:dyDescent="0.2">
      <c r="B29" s="23"/>
      <c r="C29" s="23"/>
      <c r="D29" s="23"/>
      <c r="E29" s="23"/>
      <c r="F29" s="23"/>
      <c r="G29" s="23"/>
      <c r="H29" s="23"/>
      <c r="I29" s="23"/>
      <c r="J29" s="23"/>
      <c r="M29" s="23"/>
    </row>
    <row r="30" spans="1:13" x14ac:dyDescent="0.2">
      <c r="B30" s="23"/>
      <c r="C30" s="23"/>
      <c r="D30" s="23"/>
      <c r="E30" s="23"/>
      <c r="F30" s="23"/>
      <c r="G30" s="23"/>
      <c r="H30" s="23"/>
      <c r="I30" s="23"/>
      <c r="J30" s="23"/>
      <c r="M30" s="23"/>
    </row>
    <row r="31" spans="1:13" x14ac:dyDescent="0.2">
      <c r="B31" s="23"/>
      <c r="C31" s="23"/>
      <c r="D31" s="23"/>
      <c r="E31" s="23"/>
      <c r="F31" s="23"/>
      <c r="G31" s="23"/>
      <c r="H31" s="23"/>
      <c r="I31" s="23"/>
      <c r="J31" s="23"/>
      <c r="M31" s="23"/>
    </row>
    <row r="32" spans="1:13" x14ac:dyDescent="0.2">
      <c r="B32" s="23"/>
      <c r="C32" s="23"/>
      <c r="D32" s="23"/>
      <c r="E32" s="23"/>
      <c r="F32" s="23"/>
      <c r="G32" s="23"/>
      <c r="H32" s="23"/>
      <c r="I32" s="23"/>
      <c r="J32" s="23"/>
      <c r="M32" s="23"/>
    </row>
    <row r="33" spans="2:13" x14ac:dyDescent="0.2">
      <c r="B33" s="23"/>
      <c r="C33" s="23"/>
      <c r="D33" s="23"/>
      <c r="E33" s="23"/>
      <c r="F33" s="23"/>
      <c r="G33" s="23"/>
      <c r="H33" s="23"/>
      <c r="I33" s="23"/>
      <c r="J33" s="23"/>
      <c r="M33" s="23"/>
    </row>
    <row r="34" spans="2:13" x14ac:dyDescent="0.2">
      <c r="B34" s="23"/>
      <c r="C34" s="23"/>
      <c r="D34" s="23"/>
      <c r="E34" s="23"/>
      <c r="F34" s="23"/>
      <c r="G34" s="23"/>
      <c r="H34" s="23"/>
      <c r="I34" s="23"/>
      <c r="J34" s="23"/>
      <c r="M34" s="23"/>
    </row>
    <row r="35" spans="2:13" x14ac:dyDescent="0.2">
      <c r="B35" s="23"/>
      <c r="C35" s="23"/>
      <c r="D35" s="23"/>
      <c r="E35" s="23"/>
      <c r="F35" s="23"/>
      <c r="G35" s="23"/>
      <c r="H35" s="23"/>
      <c r="I35" s="23"/>
      <c r="J35" s="23"/>
      <c r="M35" s="23"/>
    </row>
    <row r="36" spans="2:13" x14ac:dyDescent="0.2">
      <c r="B36" s="23"/>
      <c r="C36" s="23"/>
      <c r="D36" s="23"/>
      <c r="E36" s="23"/>
      <c r="F36" s="23"/>
      <c r="G36" s="23"/>
      <c r="H36" s="23"/>
      <c r="I36" s="23"/>
      <c r="J36" s="23"/>
      <c r="M36" s="23"/>
    </row>
    <row r="37" spans="2:13" x14ac:dyDescent="0.2">
      <c r="B37" s="23"/>
      <c r="C37" s="23"/>
      <c r="D37" s="23"/>
      <c r="E37" s="23"/>
      <c r="F37" s="23"/>
      <c r="G37" s="23"/>
      <c r="H37" s="23"/>
      <c r="I37" s="23"/>
      <c r="J37" s="23"/>
      <c r="M37" s="23"/>
    </row>
    <row r="38" spans="2:13" x14ac:dyDescent="0.2">
      <c r="B38" s="23"/>
      <c r="C38" s="23"/>
      <c r="D38" s="23"/>
      <c r="E38" s="23"/>
      <c r="F38" s="23"/>
      <c r="G38" s="23"/>
      <c r="H38" s="23"/>
      <c r="I38" s="23"/>
      <c r="J38" s="23"/>
      <c r="M38" s="23"/>
    </row>
    <row r="39" spans="2:13" x14ac:dyDescent="0.2">
      <c r="B39" s="23"/>
      <c r="C39" s="23"/>
      <c r="D39" s="23"/>
      <c r="E39" s="23"/>
      <c r="F39" s="23"/>
      <c r="G39" s="23"/>
      <c r="H39" s="23"/>
      <c r="I39" s="23"/>
      <c r="J39" s="23"/>
      <c r="M39" s="23"/>
    </row>
    <row r="40" spans="2:13" x14ac:dyDescent="0.2">
      <c r="B40" s="23"/>
      <c r="C40" s="23"/>
      <c r="D40" s="23"/>
      <c r="E40" s="23"/>
      <c r="F40" s="23"/>
      <c r="G40" s="23"/>
      <c r="H40" s="23"/>
      <c r="I40" s="23"/>
      <c r="J40" s="23"/>
      <c r="M40" s="23"/>
    </row>
    <row r="41" spans="2:13" x14ac:dyDescent="0.2">
      <c r="B41" s="23"/>
      <c r="C41" s="23"/>
      <c r="D41" s="23"/>
      <c r="E41" s="23"/>
      <c r="F41" s="23"/>
      <c r="G41" s="23"/>
      <c r="H41" s="23"/>
      <c r="I41" s="23"/>
      <c r="J41" s="23"/>
      <c r="M41" s="23"/>
    </row>
    <row r="42" spans="2:13" x14ac:dyDescent="0.2">
      <c r="B42" s="23"/>
      <c r="C42" s="23"/>
      <c r="D42" s="23"/>
      <c r="E42" s="23"/>
      <c r="F42" s="23"/>
      <c r="G42" s="23"/>
      <c r="H42" s="23"/>
      <c r="I42" s="23"/>
      <c r="J42" s="23"/>
      <c r="M42" s="23"/>
    </row>
    <row r="43" spans="2:13" x14ac:dyDescent="0.2">
      <c r="B43" s="23"/>
      <c r="C43" s="23"/>
      <c r="D43" s="23"/>
      <c r="E43" s="23"/>
      <c r="F43" s="23"/>
      <c r="G43" s="23"/>
      <c r="H43" s="23"/>
      <c r="I43" s="23"/>
      <c r="J43" s="23"/>
      <c r="M43" s="23"/>
    </row>
    <row r="44" spans="2:13" x14ac:dyDescent="0.2">
      <c r="B44" s="23"/>
      <c r="C44" s="23"/>
      <c r="D44" s="23"/>
      <c r="E44" s="23"/>
      <c r="F44" s="23"/>
      <c r="G44" s="23"/>
      <c r="H44" s="23"/>
      <c r="I44" s="23"/>
      <c r="J44" s="23"/>
      <c r="M44" s="23"/>
    </row>
    <row r="45" spans="2:13" x14ac:dyDescent="0.2">
      <c r="B45" s="23"/>
      <c r="C45" s="23"/>
      <c r="D45" s="23"/>
      <c r="E45" s="23"/>
      <c r="F45" s="23"/>
      <c r="G45" s="23"/>
      <c r="H45" s="23"/>
      <c r="I45" s="23"/>
      <c r="J45" s="23"/>
      <c r="M45" s="23"/>
    </row>
    <row r="46" spans="2:13" x14ac:dyDescent="0.2">
      <c r="B46" s="23"/>
      <c r="C46" s="23"/>
      <c r="D46" s="23"/>
      <c r="E46" s="23"/>
      <c r="F46" s="23"/>
      <c r="G46" s="23"/>
      <c r="H46" s="23"/>
      <c r="I46" s="23"/>
      <c r="J46" s="23"/>
      <c r="M46" s="23"/>
    </row>
    <row r="47" spans="2:13" x14ac:dyDescent="0.2">
      <c r="B47" s="23"/>
      <c r="C47" s="23"/>
      <c r="D47" s="23"/>
      <c r="E47" s="23"/>
      <c r="F47" s="23"/>
      <c r="G47" s="23"/>
      <c r="H47" s="23"/>
      <c r="I47" s="23"/>
      <c r="J47" s="23"/>
      <c r="M47" s="23"/>
    </row>
    <row r="48" spans="2:13" x14ac:dyDescent="0.2">
      <c r="B48" s="23"/>
      <c r="C48" s="23"/>
      <c r="D48" s="23"/>
      <c r="E48" s="23"/>
      <c r="F48" s="23"/>
      <c r="G48" s="23"/>
      <c r="H48" s="23"/>
      <c r="I48" s="23"/>
      <c r="J48" s="23"/>
      <c r="M48" s="23"/>
    </row>
    <row r="49" spans="1:13" x14ac:dyDescent="0.2">
      <c r="B49" s="23"/>
      <c r="C49" s="23"/>
      <c r="D49" s="23"/>
      <c r="E49" s="23"/>
      <c r="F49" s="23"/>
      <c r="G49" s="23"/>
      <c r="H49" s="23"/>
      <c r="I49" s="23"/>
      <c r="J49" s="23"/>
      <c r="M49" s="23"/>
    </row>
    <row r="50" spans="1:13" x14ac:dyDescent="0.2">
      <c r="B50" s="23"/>
      <c r="C50" s="23"/>
      <c r="D50" s="23"/>
      <c r="E50" s="23"/>
      <c r="F50" s="23"/>
      <c r="G50" s="23"/>
      <c r="H50" s="23"/>
      <c r="I50" s="23"/>
      <c r="J50" s="23"/>
      <c r="M50" s="23"/>
    </row>
    <row r="51" spans="1:13" x14ac:dyDescent="0.2">
      <c r="B51" s="23"/>
      <c r="C51" s="23"/>
      <c r="D51" s="23"/>
      <c r="E51" s="23"/>
      <c r="F51" s="23"/>
      <c r="G51" s="23"/>
      <c r="H51" s="23"/>
      <c r="I51" s="23"/>
      <c r="J51" s="23"/>
      <c r="M51" s="23"/>
    </row>
    <row r="52" spans="1:13" x14ac:dyDescent="0.2">
      <c r="B52" s="23"/>
      <c r="C52" s="23"/>
      <c r="D52" s="23"/>
      <c r="E52" s="23"/>
      <c r="F52" s="23"/>
      <c r="G52" s="23"/>
      <c r="H52" s="23"/>
      <c r="I52" s="23"/>
      <c r="J52" s="23"/>
      <c r="M52" s="23"/>
    </row>
    <row r="53" spans="1:13" x14ac:dyDescent="0.2">
      <c r="B53" s="23"/>
      <c r="C53" s="23"/>
      <c r="D53" s="23"/>
      <c r="E53" s="23"/>
      <c r="F53" s="23"/>
      <c r="G53" s="23"/>
      <c r="H53" s="23"/>
      <c r="I53" s="23"/>
      <c r="J53" s="23"/>
      <c r="M53" s="23"/>
    </row>
    <row r="54" spans="1:13" x14ac:dyDescent="0.2">
      <c r="B54" s="23"/>
      <c r="C54" s="23"/>
      <c r="D54" s="23"/>
      <c r="E54" s="23"/>
      <c r="F54" s="23"/>
      <c r="G54" s="23"/>
      <c r="H54" s="23"/>
      <c r="I54" s="23"/>
      <c r="J54" s="23"/>
      <c r="M54" s="23"/>
    </row>
    <row r="55" spans="1:13" x14ac:dyDescent="0.2">
      <c r="B55" s="23"/>
      <c r="C55" s="23"/>
      <c r="D55" s="23"/>
      <c r="E55" s="23"/>
      <c r="F55" s="23"/>
      <c r="G55" s="23"/>
      <c r="H55" s="23"/>
      <c r="I55" s="23"/>
      <c r="J55" s="23"/>
      <c r="M55" s="23"/>
    </row>
    <row r="56" spans="1:13" s="61" customFormat="1" x14ac:dyDescent="0.2">
      <c r="A56" s="63"/>
      <c r="B56" s="18"/>
      <c r="C56" s="18"/>
      <c r="D56" s="18"/>
      <c r="E56" s="18"/>
      <c r="F56" s="18"/>
      <c r="G56" s="18"/>
      <c r="H56" s="18"/>
      <c r="I56" s="54"/>
      <c r="J56" s="54"/>
      <c r="K56" s="54"/>
      <c r="L56" s="72"/>
      <c r="M56" s="54"/>
    </row>
    <row r="57" spans="1:13" s="61" customFormat="1" hidden="1" x14ac:dyDescent="0.2">
      <c r="A57" s="63"/>
      <c r="B57" s="18"/>
      <c r="C57" s="18"/>
      <c r="D57" s="18"/>
      <c r="E57" s="18"/>
      <c r="F57" s="18"/>
      <c r="G57" s="18"/>
      <c r="H57" s="18"/>
      <c r="I57" s="54"/>
      <c r="J57" s="54"/>
      <c r="K57" s="54"/>
      <c r="L57" s="72"/>
      <c r="M57" s="54"/>
    </row>
  </sheetData>
  <sheetProtection algorithmName="SHA-512" hashValue="s2fsvjipSkACJB0fGBG7NQ+jyIc1CoWY/1t+IkLJFG7ps/AcVtoPjdWHeXK7PiAtuEYCI5CoGGExJE1uZgZGiQ==" saltValue="yXfL+kM+jDidZIxJxVZWkg=="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D00-000000000000}">
      <formula1>Verwerkingsactiviteiten</formula1>
    </dataValidation>
    <dataValidation type="list" allowBlank="1" showInputMessage="1" showErrorMessage="1" sqref="B10:B55" xr:uid="{00000000-0002-0000-0D00-000001000000}">
      <formula1>Doeleinden</formula1>
    </dataValidation>
    <dataValidation type="list" allowBlank="1" showInputMessage="1" showErrorMessage="1" sqref="C10:C55" xr:uid="{00000000-0002-0000-0D00-000002000000}">
      <formula1>Betrokkenen</formula1>
    </dataValidation>
    <dataValidation type="list" allowBlank="1" showInputMessage="1" showErrorMessage="1" sqref="D10:D55" xr:uid="{00000000-0002-0000-0D00-000003000000}">
      <formula1>Persoonsgegevens</formula1>
    </dataValidation>
    <dataValidation type="list" allowBlank="1" showInputMessage="1" showErrorMessage="1" sqref="E10:E55" xr:uid="{00000000-0002-0000-0D00-000004000000}">
      <formula1>Derden</formula1>
    </dataValidation>
    <dataValidation type="list" allowBlank="1" showInputMessage="1" showErrorMessage="1" sqref="G10:G55" xr:uid="{00000000-0002-0000-0D00-000005000000}">
      <formula1>Wettelijke_grond</formula1>
    </dataValidation>
    <dataValidation type="list" allowBlank="1" showInputMessage="1" showErrorMessage="1" sqref="H10:H55" xr:uid="{00000000-0002-0000-0D00-000006000000}">
      <formula1>Beveiliging</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8">
    <pageSetUpPr fitToPage="1"/>
  </sheetPr>
  <dimension ref="A1:LI57"/>
  <sheetViews>
    <sheetView showRowColHeaders="0" zoomScale="90" zoomScaleNormal="90" zoomScaleSheetLayoutView="100" workbookViewId="0">
      <selection activeCell="B10" sqref="B10"/>
    </sheetView>
  </sheetViews>
  <sheetFormatPr defaultColWidth="0" defaultRowHeight="15.75" customHeight="1" zeroHeight="1" x14ac:dyDescent="0.2"/>
  <cols>
    <col min="1" max="1" width="1.296875" style="63" customWidth="1"/>
    <col min="2" max="2" width="38.69921875" style="4" customWidth="1"/>
    <col min="3" max="3" width="17.296875" style="4" customWidth="1"/>
    <col min="4" max="4" width="42.09765625" style="4" customWidth="1"/>
    <col min="5" max="5" width="17.09765625" style="4" customWidth="1"/>
    <col min="6" max="6" width="13.69921875" style="4" customWidth="1"/>
    <col min="7" max="7" width="13.8984375" style="4" customWidth="1"/>
    <col min="8" max="8" width="27.69921875" style="4" customWidth="1"/>
    <col min="9" max="10" width="18.59765625" style="21" customWidth="1"/>
    <col min="11" max="11" width="3.296875" style="54" customWidth="1"/>
    <col min="12" max="12" width="9.09765625" style="70" hidden="1" customWidth="1"/>
    <col min="13" max="13" width="18.59765625" style="21" hidden="1" customWidth="1"/>
    <col min="14" max="276" width="9.09765625" style="44" hidden="1" customWidth="1"/>
    <col min="277" max="321" width="0" style="44" hidden="1" customWidth="1"/>
    <col min="322" max="16384" width="9.09765625" style="44" hidden="1"/>
  </cols>
  <sheetData>
    <row r="1" spans="1:257" s="5" customFormat="1" x14ac:dyDescent="0.2">
      <c r="A1" s="63"/>
      <c r="B1" s="18"/>
      <c r="C1" s="18"/>
      <c r="D1" s="18"/>
      <c r="E1" s="18"/>
      <c r="F1" s="18"/>
      <c r="G1" s="18"/>
      <c r="H1" s="18"/>
      <c r="I1" s="54"/>
      <c r="J1" s="54"/>
      <c r="K1" s="54"/>
      <c r="L1" s="68"/>
      <c r="M1" s="5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2">
      <c r="A2" s="63"/>
      <c r="B2" s="112" t="str">
        <f>"REGISTER GEGEVENSVERWERKING"&amp;" "&amp;UPPER(Naam_sportclub)</f>
        <v>REGISTER GEGEVENSVERWERKING VLAAMSE TAFELTENNISLIGA</v>
      </c>
      <c r="C2" s="112"/>
      <c r="D2" s="112"/>
      <c r="E2" s="112"/>
      <c r="F2" s="112"/>
      <c r="G2" s="112"/>
      <c r="H2" s="112"/>
      <c r="I2" s="55"/>
      <c r="J2" s="55"/>
      <c r="K2" s="54"/>
      <c r="L2" s="68"/>
      <c r="M2" s="5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x14ac:dyDescent="0.2">
      <c r="A3" s="63"/>
      <c r="B3" s="18"/>
      <c r="C3" s="18"/>
      <c r="D3" s="18"/>
      <c r="E3" s="18"/>
      <c r="F3" s="18"/>
      <c r="G3" s="18"/>
      <c r="H3" s="18"/>
      <c r="I3" s="54"/>
      <c r="J3" s="54"/>
      <c r="K3" s="54"/>
      <c r="L3" s="68"/>
      <c r="M3" s="5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500000000000002" customHeight="1" x14ac:dyDescent="0.2">
      <c r="A4" s="63"/>
      <c r="B4" s="29"/>
      <c r="C4" s="29"/>
      <c r="D4" s="29"/>
      <c r="E4" s="29"/>
      <c r="F4" s="29"/>
      <c r="G4" s="29"/>
      <c r="H4" s="29"/>
      <c r="I4" s="56"/>
      <c r="J4" s="56"/>
      <c r="K4" s="54"/>
      <c r="L4" s="68"/>
      <c r="M4" s="56"/>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20" customFormat="1" ht="6.6" customHeight="1" x14ac:dyDescent="0.2">
      <c r="A5" s="63"/>
      <c r="B5" s="19"/>
      <c r="C5" s="19"/>
      <c r="D5" s="19"/>
      <c r="E5" s="19"/>
      <c r="F5" s="19"/>
      <c r="G5" s="19"/>
      <c r="H5" s="19"/>
      <c r="I5" s="57"/>
      <c r="J5" s="57"/>
      <c r="K5" s="54"/>
      <c r="L5" s="69"/>
      <c r="M5" s="57"/>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s="5" customFormat="1" ht="16.5" customHeight="1" x14ac:dyDescent="0.2">
      <c r="A6" s="38"/>
      <c r="B6" s="39"/>
      <c r="C6" s="41" t="s">
        <v>38</v>
      </c>
      <c r="D6" s="113" t="s">
        <v>225</v>
      </c>
      <c r="E6" s="113"/>
      <c r="F6" s="40"/>
      <c r="G6" s="40"/>
      <c r="H6" s="40"/>
      <c r="I6" s="58"/>
      <c r="J6" s="58"/>
      <c r="K6" s="54"/>
      <c r="L6" s="68"/>
      <c r="M6" s="58"/>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5" customHeight="1" x14ac:dyDescent="0.2">
      <c r="A7" s="38"/>
      <c r="B7" s="65"/>
      <c r="C7" s="65"/>
      <c r="D7" s="66"/>
      <c r="E7" s="66"/>
      <c r="F7" s="67"/>
      <c r="G7" s="67"/>
      <c r="H7" s="67"/>
      <c r="I7" s="21"/>
      <c r="J7" s="21"/>
      <c r="K7" s="54"/>
      <c r="L7" s="68"/>
      <c r="M7" s="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x14ac:dyDescent="0.2">
      <c r="A8" s="38"/>
      <c r="B8" s="42" t="s">
        <v>39</v>
      </c>
      <c r="C8" s="42" t="s">
        <v>36</v>
      </c>
      <c r="D8" s="42" t="s">
        <v>42</v>
      </c>
      <c r="E8" s="42" t="s">
        <v>43</v>
      </c>
      <c r="F8" s="42" t="s">
        <v>46</v>
      </c>
      <c r="G8" s="42" t="s">
        <v>45</v>
      </c>
      <c r="H8" s="42" t="s">
        <v>0</v>
      </c>
      <c r="I8" s="59" t="s">
        <v>55</v>
      </c>
      <c r="J8" s="59" t="s">
        <v>55</v>
      </c>
      <c r="M8" s="59" t="s">
        <v>55</v>
      </c>
    </row>
    <row r="9" spans="1:257" s="45" customFormat="1" ht="49.5" customHeight="1" x14ac:dyDescent="0.2">
      <c r="A9" s="64"/>
      <c r="B9" s="43" t="s">
        <v>40</v>
      </c>
      <c r="C9" s="43" t="s">
        <v>41</v>
      </c>
      <c r="D9" s="43" t="s">
        <v>75</v>
      </c>
      <c r="E9" s="43" t="s">
        <v>44</v>
      </c>
      <c r="F9" s="43" t="s">
        <v>47</v>
      </c>
      <c r="G9" s="43" t="s">
        <v>48</v>
      </c>
      <c r="H9" s="43" t="s">
        <v>49</v>
      </c>
      <c r="I9" s="60" t="s">
        <v>56</v>
      </c>
      <c r="J9" s="60" t="s">
        <v>56</v>
      </c>
      <c r="K9" s="62"/>
      <c r="L9" s="71"/>
      <c r="M9" s="60" t="s">
        <v>56</v>
      </c>
    </row>
    <row r="10" spans="1:257" ht="45" x14ac:dyDescent="0.2">
      <c r="A10" s="38"/>
      <c r="B10" s="23" t="s">
        <v>235</v>
      </c>
      <c r="C10" s="23" t="s">
        <v>30</v>
      </c>
      <c r="D10" s="23" t="s">
        <v>196</v>
      </c>
      <c r="E10" s="23" t="s">
        <v>14</v>
      </c>
      <c r="F10" s="23" t="s">
        <v>136</v>
      </c>
      <c r="G10" s="23" t="s">
        <v>10</v>
      </c>
      <c r="H10" s="23" t="s">
        <v>141</v>
      </c>
      <c r="I10" s="23"/>
      <c r="J10" s="23"/>
      <c r="M10" s="23"/>
    </row>
    <row r="11" spans="1:257" ht="45" x14ac:dyDescent="0.2">
      <c r="A11" s="38"/>
      <c r="B11" s="23"/>
      <c r="C11" s="23"/>
      <c r="D11" s="23" t="s">
        <v>215</v>
      </c>
      <c r="E11" s="23" t="s">
        <v>14</v>
      </c>
      <c r="F11" s="23" t="s">
        <v>136</v>
      </c>
      <c r="G11" s="23" t="s">
        <v>10</v>
      </c>
      <c r="H11" s="23" t="s">
        <v>141</v>
      </c>
      <c r="I11" s="23"/>
      <c r="J11" s="23"/>
      <c r="M11" s="23"/>
    </row>
    <row r="12" spans="1:257" ht="45" x14ac:dyDescent="0.2">
      <c r="A12" s="38"/>
      <c r="B12" s="23"/>
      <c r="C12" s="23" t="s">
        <v>115</v>
      </c>
      <c r="D12" s="23" t="s">
        <v>196</v>
      </c>
      <c r="E12" s="23" t="s">
        <v>14</v>
      </c>
      <c r="F12" s="23" t="s">
        <v>136</v>
      </c>
      <c r="G12" s="23" t="s">
        <v>10</v>
      </c>
      <c r="H12" s="23" t="s">
        <v>141</v>
      </c>
      <c r="I12" s="23"/>
      <c r="J12" s="23"/>
      <c r="M12" s="23"/>
    </row>
    <row r="13" spans="1:257" ht="45" x14ac:dyDescent="0.2">
      <c r="A13" s="38"/>
      <c r="B13" s="23"/>
      <c r="C13" s="23"/>
      <c r="D13" s="23" t="s">
        <v>215</v>
      </c>
      <c r="E13" s="23" t="s">
        <v>14</v>
      </c>
      <c r="F13" s="23" t="s">
        <v>136</v>
      </c>
      <c r="G13" s="23" t="s">
        <v>10</v>
      </c>
      <c r="H13" s="23" t="s">
        <v>141</v>
      </c>
      <c r="I13" s="23"/>
      <c r="J13" s="23"/>
      <c r="M13" s="23"/>
    </row>
    <row r="14" spans="1:257" x14ac:dyDescent="0.2">
      <c r="A14" s="38"/>
      <c r="B14" s="23"/>
      <c r="C14" s="23"/>
      <c r="D14" s="23"/>
      <c r="E14" s="23"/>
      <c r="F14" s="23"/>
      <c r="G14" s="23"/>
      <c r="H14" s="23"/>
      <c r="I14" s="23"/>
      <c r="J14" s="23"/>
      <c r="M14" s="23"/>
    </row>
    <row r="15" spans="1:257" x14ac:dyDescent="0.2">
      <c r="A15" s="38"/>
      <c r="B15" s="23"/>
      <c r="C15" s="23"/>
      <c r="D15" s="23"/>
      <c r="E15" s="23"/>
      <c r="F15" s="23"/>
      <c r="G15" s="23"/>
      <c r="H15" s="23"/>
      <c r="I15" s="23"/>
      <c r="J15" s="23"/>
      <c r="M15" s="23"/>
    </row>
    <row r="16" spans="1:257" x14ac:dyDescent="0.2">
      <c r="A16" s="38"/>
      <c r="B16" s="23"/>
      <c r="C16" s="23"/>
      <c r="D16" s="23"/>
      <c r="E16" s="23"/>
      <c r="F16" s="23"/>
      <c r="G16" s="23"/>
      <c r="H16" s="23"/>
      <c r="I16" s="23"/>
      <c r="J16" s="23"/>
      <c r="M16" s="23"/>
    </row>
    <row r="17" spans="1:13" x14ac:dyDescent="0.2">
      <c r="A17" s="38"/>
      <c r="B17" s="23"/>
      <c r="C17" s="23"/>
      <c r="D17" s="23"/>
      <c r="E17" s="23"/>
      <c r="F17" s="23"/>
      <c r="G17" s="23"/>
      <c r="H17" s="23"/>
      <c r="I17" s="23"/>
      <c r="J17" s="23"/>
      <c r="M17" s="23"/>
    </row>
    <row r="18" spans="1:13" x14ac:dyDescent="0.2">
      <c r="A18" s="38"/>
      <c r="B18" s="23"/>
      <c r="C18" s="23"/>
      <c r="D18" s="23"/>
      <c r="E18" s="23"/>
      <c r="F18" s="23"/>
      <c r="G18" s="23"/>
      <c r="H18" s="23"/>
      <c r="I18" s="23"/>
      <c r="J18" s="23"/>
      <c r="M18" s="23"/>
    </row>
    <row r="19" spans="1:13" x14ac:dyDescent="0.2">
      <c r="A19" s="38"/>
      <c r="B19" s="23"/>
      <c r="C19" s="23"/>
      <c r="D19" s="23"/>
      <c r="E19" s="23"/>
      <c r="F19" s="23"/>
      <c r="G19" s="23"/>
      <c r="H19" s="23"/>
      <c r="I19" s="23"/>
      <c r="J19" s="23"/>
      <c r="M19" s="23"/>
    </row>
    <row r="20" spans="1:13" x14ac:dyDescent="0.2">
      <c r="A20" s="38"/>
      <c r="B20" s="23"/>
      <c r="C20" s="23"/>
      <c r="D20" s="23"/>
      <c r="E20" s="23"/>
      <c r="F20" s="23"/>
      <c r="G20" s="23"/>
      <c r="H20" s="23"/>
      <c r="I20" s="23"/>
      <c r="J20" s="23"/>
      <c r="M20" s="23"/>
    </row>
    <row r="21" spans="1:13" x14ac:dyDescent="0.2">
      <c r="A21" s="38"/>
      <c r="B21" s="23"/>
      <c r="C21" s="23"/>
      <c r="D21" s="23"/>
      <c r="E21" s="23"/>
      <c r="F21" s="23"/>
      <c r="G21" s="23"/>
      <c r="H21" s="23"/>
      <c r="I21" s="23"/>
      <c r="J21" s="23"/>
      <c r="M21" s="23"/>
    </row>
    <row r="22" spans="1:13" x14ac:dyDescent="0.2">
      <c r="A22" s="38"/>
      <c r="B22" s="23"/>
      <c r="C22" s="23"/>
      <c r="D22" s="23"/>
      <c r="E22" s="23"/>
      <c r="F22" s="23"/>
      <c r="G22" s="23"/>
      <c r="H22" s="23"/>
      <c r="I22" s="23"/>
      <c r="J22" s="23"/>
      <c r="M22" s="23"/>
    </row>
    <row r="23" spans="1:13" x14ac:dyDescent="0.2">
      <c r="A23" s="38"/>
      <c r="B23" s="23"/>
      <c r="C23" s="23"/>
      <c r="D23" s="23"/>
      <c r="E23" s="23"/>
      <c r="F23" s="23"/>
      <c r="G23" s="23"/>
      <c r="H23" s="23"/>
      <c r="I23" s="23"/>
      <c r="J23" s="23"/>
      <c r="M23" s="23"/>
    </row>
    <row r="24" spans="1:13" x14ac:dyDescent="0.2">
      <c r="B24" s="23"/>
      <c r="C24" s="23"/>
      <c r="D24" s="23"/>
      <c r="E24" s="23"/>
      <c r="F24" s="23"/>
      <c r="G24" s="23"/>
      <c r="H24" s="23"/>
      <c r="I24" s="23"/>
      <c r="J24" s="23"/>
      <c r="M24" s="23"/>
    </row>
    <row r="25" spans="1:13" x14ac:dyDescent="0.2">
      <c r="B25" s="23"/>
      <c r="C25" s="23"/>
      <c r="D25" s="23"/>
      <c r="E25" s="23"/>
      <c r="F25" s="23"/>
      <c r="G25" s="23"/>
      <c r="H25" s="23"/>
      <c r="I25" s="23"/>
      <c r="J25" s="23"/>
      <c r="M25" s="23"/>
    </row>
    <row r="26" spans="1:13" x14ac:dyDescent="0.2">
      <c r="B26" s="23"/>
      <c r="C26" s="23"/>
      <c r="D26" s="23"/>
      <c r="E26" s="23"/>
      <c r="F26" s="23"/>
      <c r="G26" s="23"/>
      <c r="H26" s="23"/>
      <c r="I26" s="23"/>
      <c r="J26" s="23"/>
      <c r="M26" s="23"/>
    </row>
    <row r="27" spans="1:13" x14ac:dyDescent="0.2">
      <c r="B27" s="23"/>
      <c r="C27" s="23"/>
      <c r="D27" s="23"/>
      <c r="E27" s="23"/>
      <c r="F27" s="23"/>
      <c r="G27" s="23"/>
      <c r="H27" s="23"/>
      <c r="I27" s="23"/>
      <c r="J27" s="23"/>
      <c r="M27" s="23"/>
    </row>
    <row r="28" spans="1:13" x14ac:dyDescent="0.2">
      <c r="B28" s="23"/>
      <c r="C28" s="23"/>
      <c r="D28" s="23"/>
      <c r="E28" s="23"/>
      <c r="F28" s="23"/>
      <c r="G28" s="23"/>
      <c r="H28" s="23"/>
      <c r="I28" s="23"/>
      <c r="J28" s="23"/>
      <c r="M28" s="23"/>
    </row>
    <row r="29" spans="1:13" x14ac:dyDescent="0.2">
      <c r="B29" s="23"/>
      <c r="C29" s="23"/>
      <c r="D29" s="23"/>
      <c r="E29" s="23"/>
      <c r="F29" s="23"/>
      <c r="G29" s="23"/>
      <c r="H29" s="23"/>
      <c r="I29" s="23"/>
      <c r="J29" s="23"/>
      <c r="M29" s="23"/>
    </row>
    <row r="30" spans="1:13" x14ac:dyDescent="0.2">
      <c r="B30" s="23"/>
      <c r="C30" s="23"/>
      <c r="D30" s="23"/>
      <c r="E30" s="23"/>
      <c r="F30" s="23"/>
      <c r="G30" s="23"/>
      <c r="H30" s="23"/>
      <c r="I30" s="23"/>
      <c r="J30" s="23"/>
      <c r="M30" s="23"/>
    </row>
    <row r="31" spans="1:13" x14ac:dyDescent="0.2">
      <c r="B31" s="23"/>
      <c r="C31" s="23"/>
      <c r="D31" s="23"/>
      <c r="E31" s="23"/>
      <c r="F31" s="23"/>
      <c r="G31" s="23"/>
      <c r="H31" s="23"/>
      <c r="I31" s="23"/>
      <c r="J31" s="23"/>
      <c r="M31" s="23"/>
    </row>
    <row r="32" spans="1:13" x14ac:dyDescent="0.2">
      <c r="B32" s="23"/>
      <c r="C32" s="23"/>
      <c r="D32" s="23"/>
      <c r="E32" s="23"/>
      <c r="F32" s="23"/>
      <c r="G32" s="23"/>
      <c r="H32" s="23"/>
      <c r="I32" s="23"/>
      <c r="J32" s="23"/>
      <c r="M32" s="23"/>
    </row>
    <row r="33" spans="2:13" x14ac:dyDescent="0.2">
      <c r="B33" s="23"/>
      <c r="C33" s="23"/>
      <c r="D33" s="23"/>
      <c r="E33" s="23"/>
      <c r="F33" s="23"/>
      <c r="G33" s="23"/>
      <c r="H33" s="23"/>
      <c r="I33" s="23"/>
      <c r="J33" s="23"/>
      <c r="M33" s="23"/>
    </row>
    <row r="34" spans="2:13" x14ac:dyDescent="0.2">
      <c r="B34" s="23"/>
      <c r="C34" s="23"/>
      <c r="D34" s="23"/>
      <c r="E34" s="23"/>
      <c r="F34" s="23"/>
      <c r="G34" s="23"/>
      <c r="H34" s="23"/>
      <c r="I34" s="23"/>
      <c r="J34" s="23"/>
      <c r="M34" s="23"/>
    </row>
    <row r="35" spans="2:13" x14ac:dyDescent="0.2">
      <c r="B35" s="23"/>
      <c r="C35" s="23"/>
      <c r="D35" s="23"/>
      <c r="E35" s="23"/>
      <c r="F35" s="23"/>
      <c r="G35" s="23"/>
      <c r="H35" s="23"/>
      <c r="I35" s="23"/>
      <c r="J35" s="23"/>
      <c r="M35" s="23"/>
    </row>
    <row r="36" spans="2:13" x14ac:dyDescent="0.2">
      <c r="B36" s="23"/>
      <c r="C36" s="23"/>
      <c r="D36" s="23"/>
      <c r="E36" s="23"/>
      <c r="F36" s="23"/>
      <c r="G36" s="23"/>
      <c r="H36" s="23"/>
      <c r="I36" s="23"/>
      <c r="J36" s="23"/>
      <c r="M36" s="23"/>
    </row>
    <row r="37" spans="2:13" x14ac:dyDescent="0.2">
      <c r="B37" s="23"/>
      <c r="C37" s="23"/>
      <c r="D37" s="23"/>
      <c r="E37" s="23"/>
      <c r="F37" s="23"/>
      <c r="G37" s="23"/>
      <c r="H37" s="23"/>
      <c r="I37" s="23"/>
      <c r="J37" s="23"/>
      <c r="M37" s="23"/>
    </row>
    <row r="38" spans="2:13" x14ac:dyDescent="0.2">
      <c r="B38" s="23"/>
      <c r="C38" s="23"/>
      <c r="D38" s="23"/>
      <c r="E38" s="23"/>
      <c r="F38" s="23"/>
      <c r="G38" s="23"/>
      <c r="H38" s="23"/>
      <c r="I38" s="23"/>
      <c r="J38" s="23"/>
      <c r="M38" s="23"/>
    </row>
    <row r="39" spans="2:13" x14ac:dyDescent="0.2">
      <c r="B39" s="23"/>
      <c r="C39" s="23"/>
      <c r="D39" s="23"/>
      <c r="E39" s="23"/>
      <c r="F39" s="23"/>
      <c r="G39" s="23"/>
      <c r="H39" s="23"/>
      <c r="I39" s="23"/>
      <c r="J39" s="23"/>
      <c r="M39" s="23"/>
    </row>
    <row r="40" spans="2:13" x14ac:dyDescent="0.2">
      <c r="B40" s="23"/>
      <c r="C40" s="23"/>
      <c r="D40" s="23"/>
      <c r="E40" s="23"/>
      <c r="F40" s="23"/>
      <c r="G40" s="23"/>
      <c r="H40" s="23"/>
      <c r="I40" s="23"/>
      <c r="J40" s="23"/>
      <c r="M40" s="23"/>
    </row>
    <row r="41" spans="2:13" x14ac:dyDescent="0.2">
      <c r="B41" s="23"/>
      <c r="C41" s="23"/>
      <c r="D41" s="23"/>
      <c r="E41" s="23"/>
      <c r="F41" s="23"/>
      <c r="G41" s="23"/>
      <c r="H41" s="23"/>
      <c r="I41" s="23"/>
      <c r="J41" s="23"/>
      <c r="M41" s="23"/>
    </row>
    <row r="42" spans="2:13" x14ac:dyDescent="0.2">
      <c r="B42" s="23"/>
      <c r="C42" s="23"/>
      <c r="D42" s="23"/>
      <c r="E42" s="23"/>
      <c r="F42" s="23"/>
      <c r="G42" s="23"/>
      <c r="H42" s="23"/>
      <c r="I42" s="23"/>
      <c r="J42" s="23"/>
      <c r="M42" s="23"/>
    </row>
    <row r="43" spans="2:13" x14ac:dyDescent="0.2">
      <c r="B43" s="23"/>
      <c r="C43" s="23"/>
      <c r="D43" s="23"/>
      <c r="E43" s="23"/>
      <c r="F43" s="23"/>
      <c r="G43" s="23"/>
      <c r="H43" s="23"/>
      <c r="I43" s="23"/>
      <c r="J43" s="23"/>
      <c r="M43" s="23"/>
    </row>
    <row r="44" spans="2:13" x14ac:dyDescent="0.2">
      <c r="B44" s="23"/>
      <c r="C44" s="23"/>
      <c r="D44" s="23"/>
      <c r="E44" s="23"/>
      <c r="F44" s="23"/>
      <c r="G44" s="23"/>
      <c r="H44" s="23"/>
      <c r="I44" s="23"/>
      <c r="J44" s="23"/>
      <c r="M44" s="23"/>
    </row>
    <row r="45" spans="2:13" x14ac:dyDescent="0.2">
      <c r="B45" s="23"/>
      <c r="C45" s="23"/>
      <c r="D45" s="23"/>
      <c r="E45" s="23"/>
      <c r="F45" s="23"/>
      <c r="G45" s="23"/>
      <c r="H45" s="23"/>
      <c r="I45" s="23"/>
      <c r="J45" s="23"/>
      <c r="M45" s="23"/>
    </row>
    <row r="46" spans="2:13" x14ac:dyDescent="0.2">
      <c r="B46" s="23"/>
      <c r="C46" s="23"/>
      <c r="D46" s="23"/>
      <c r="E46" s="23"/>
      <c r="F46" s="23"/>
      <c r="G46" s="23"/>
      <c r="H46" s="23"/>
      <c r="I46" s="23"/>
      <c r="J46" s="23"/>
      <c r="M46" s="23"/>
    </row>
    <row r="47" spans="2:13" x14ac:dyDescent="0.2">
      <c r="B47" s="23"/>
      <c r="C47" s="23"/>
      <c r="D47" s="23"/>
      <c r="E47" s="23"/>
      <c r="F47" s="23"/>
      <c r="G47" s="23"/>
      <c r="H47" s="23"/>
      <c r="I47" s="23"/>
      <c r="J47" s="23"/>
      <c r="M47" s="23"/>
    </row>
    <row r="48" spans="2:13" x14ac:dyDescent="0.2">
      <c r="B48" s="23"/>
      <c r="C48" s="23"/>
      <c r="D48" s="23"/>
      <c r="E48" s="23"/>
      <c r="F48" s="23"/>
      <c r="G48" s="23"/>
      <c r="H48" s="23"/>
      <c r="I48" s="23"/>
      <c r="J48" s="23"/>
      <c r="M48" s="23"/>
    </row>
    <row r="49" spans="1:13" x14ac:dyDescent="0.2">
      <c r="B49" s="23"/>
      <c r="C49" s="23"/>
      <c r="D49" s="23"/>
      <c r="E49" s="23"/>
      <c r="F49" s="23"/>
      <c r="G49" s="23"/>
      <c r="H49" s="23"/>
      <c r="I49" s="23"/>
      <c r="J49" s="23"/>
      <c r="M49" s="23"/>
    </row>
    <row r="50" spans="1:13" x14ac:dyDescent="0.2">
      <c r="B50" s="23"/>
      <c r="C50" s="23"/>
      <c r="D50" s="23"/>
      <c r="E50" s="23"/>
      <c r="F50" s="23"/>
      <c r="G50" s="23"/>
      <c r="H50" s="23"/>
      <c r="I50" s="23"/>
      <c r="J50" s="23"/>
      <c r="M50" s="23"/>
    </row>
    <row r="51" spans="1:13" x14ac:dyDescent="0.2">
      <c r="B51" s="23"/>
      <c r="C51" s="23"/>
      <c r="D51" s="23"/>
      <c r="E51" s="23"/>
      <c r="F51" s="23"/>
      <c r="G51" s="23"/>
      <c r="H51" s="23"/>
      <c r="I51" s="23"/>
      <c r="J51" s="23"/>
      <c r="M51" s="23"/>
    </row>
    <row r="52" spans="1:13" x14ac:dyDescent="0.2">
      <c r="B52" s="23"/>
      <c r="C52" s="23"/>
      <c r="D52" s="23"/>
      <c r="E52" s="23"/>
      <c r="F52" s="23"/>
      <c r="G52" s="23"/>
      <c r="H52" s="23"/>
      <c r="I52" s="23"/>
      <c r="J52" s="23"/>
      <c r="M52" s="23"/>
    </row>
    <row r="53" spans="1:13" x14ac:dyDescent="0.2">
      <c r="B53" s="23"/>
      <c r="C53" s="23"/>
      <c r="D53" s="23"/>
      <c r="E53" s="23"/>
      <c r="F53" s="23"/>
      <c r="G53" s="23"/>
      <c r="H53" s="23"/>
      <c r="I53" s="23"/>
      <c r="J53" s="23"/>
      <c r="M53" s="23"/>
    </row>
    <row r="54" spans="1:13" x14ac:dyDescent="0.2">
      <c r="B54" s="23"/>
      <c r="C54" s="23"/>
      <c r="D54" s="23"/>
      <c r="E54" s="23"/>
      <c r="F54" s="23"/>
      <c r="G54" s="23"/>
      <c r="H54" s="23"/>
      <c r="I54" s="23"/>
      <c r="J54" s="23"/>
      <c r="M54" s="23"/>
    </row>
    <row r="55" spans="1:13" x14ac:dyDescent="0.2">
      <c r="B55" s="23"/>
      <c r="C55" s="23"/>
      <c r="D55" s="23"/>
      <c r="E55" s="23"/>
      <c r="F55" s="23"/>
      <c r="G55" s="23"/>
      <c r="H55" s="23"/>
      <c r="I55" s="23"/>
      <c r="J55" s="23"/>
      <c r="M55" s="23"/>
    </row>
    <row r="56" spans="1:13" s="61" customFormat="1" x14ac:dyDescent="0.2">
      <c r="A56" s="63"/>
      <c r="B56" s="18"/>
      <c r="C56" s="18"/>
      <c r="D56" s="18"/>
      <c r="E56" s="18"/>
      <c r="F56" s="18"/>
      <c r="G56" s="18"/>
      <c r="H56" s="18"/>
      <c r="I56" s="54"/>
      <c r="J56" s="54"/>
      <c r="K56" s="54"/>
      <c r="L56" s="72"/>
      <c r="M56" s="54"/>
    </row>
    <row r="57" spans="1:13" s="61" customFormat="1" hidden="1" x14ac:dyDescent="0.2">
      <c r="A57" s="63"/>
      <c r="B57" s="18"/>
      <c r="C57" s="18"/>
      <c r="D57" s="18"/>
      <c r="E57" s="18"/>
      <c r="F57" s="18"/>
      <c r="G57" s="18"/>
      <c r="H57" s="18"/>
      <c r="I57" s="54"/>
      <c r="J57" s="54"/>
      <c r="K57" s="54"/>
      <c r="L57" s="72"/>
      <c r="M57" s="54"/>
    </row>
  </sheetData>
  <sheetProtection algorithmName="SHA-512" hashValue="oe+Ma/9UmIt08c/6i87tWKsTD5TcX2VI4BL2WffmGt3EkHm6D0JgqIiGiySQegd2GoqHlsoC3Q+kwGKGqZgz2w==" saltValue="HgVkhOPOT8+QqE9BOHcq2g==" spinCount="100000" sheet="1" formatColumns="0" insertColumns="0" deleteColumns="0" selectLockedCells="1"/>
  <mergeCells count="2">
    <mergeCell ref="B2:H2"/>
    <mergeCell ref="D6:E6"/>
  </mergeCells>
  <dataValidations count="7">
    <dataValidation type="list" allowBlank="1" showInputMessage="1" showErrorMessage="1" sqref="H10:H55" xr:uid="{00000000-0002-0000-0E00-000000000000}">
      <formula1>Beveiliging</formula1>
    </dataValidation>
    <dataValidation type="list" allowBlank="1" showInputMessage="1" showErrorMessage="1" sqref="G10:G55" xr:uid="{00000000-0002-0000-0E00-000001000000}">
      <formula1>Wettelijke_grond</formula1>
    </dataValidation>
    <dataValidation type="list" allowBlank="1" showInputMessage="1" showErrorMessage="1" sqref="E10:E55" xr:uid="{00000000-0002-0000-0E00-000002000000}">
      <formula1>Derden</formula1>
    </dataValidation>
    <dataValidation type="list" allowBlank="1" showInputMessage="1" showErrorMessage="1" sqref="D10:D55" xr:uid="{00000000-0002-0000-0E00-000003000000}">
      <formula1>Persoonsgegevens</formula1>
    </dataValidation>
    <dataValidation type="list" allowBlank="1" showInputMessage="1" showErrorMessage="1" sqref="C10:C55" xr:uid="{00000000-0002-0000-0E00-000004000000}">
      <formula1>Betrokkenen</formula1>
    </dataValidation>
    <dataValidation type="list" allowBlank="1" showInputMessage="1" showErrorMessage="1" sqref="B10:B55" xr:uid="{00000000-0002-0000-0E00-000005000000}">
      <formula1>Doeleinden</formula1>
    </dataValidation>
    <dataValidation type="list" allowBlank="1" showInputMessage="1" showErrorMessage="1" sqref="D6:E6" xr:uid="{00000000-0002-0000-0E00-000006000000}">
      <formula1>Verwerkingsactiviteiten</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5"/>
  <dimension ref="A1:AS43"/>
  <sheetViews>
    <sheetView workbookViewId="0">
      <selection activeCell="A2" sqref="A2:XFD1048576"/>
    </sheetView>
  </sheetViews>
  <sheetFormatPr defaultColWidth="0" defaultRowHeight="15" zeroHeight="1" x14ac:dyDescent="0.2"/>
  <cols>
    <col min="1" max="1" width="8.59765625" style="25" customWidth="1"/>
    <col min="2" max="2" width="18.8984375" style="25" hidden="1" customWidth="1"/>
    <col min="3" max="3" width="0.69921875" style="25" hidden="1" customWidth="1"/>
    <col min="4" max="4" width="4.69921875" style="25" hidden="1" customWidth="1"/>
    <col min="5" max="7" width="8.8984375" style="25" hidden="1" customWidth="1"/>
    <col min="8" max="8" width="3.59765625" style="25" hidden="1" customWidth="1"/>
    <col min="9" max="9" width="10.69921875" style="25" hidden="1" customWidth="1"/>
    <col min="10" max="10" width="1.69921875" style="25" hidden="1" customWidth="1"/>
    <col min="11" max="11" width="4.69921875" style="25" hidden="1" customWidth="1"/>
    <col min="12" max="14" width="8.8984375" style="25" hidden="1" customWidth="1"/>
    <col min="15" max="15" width="3.59765625" style="25" hidden="1" customWidth="1"/>
    <col min="16" max="16" width="10.69921875" style="25" hidden="1" customWidth="1"/>
    <col min="17" max="17" width="1.69921875" style="25" hidden="1" customWidth="1"/>
    <col min="18" max="18" width="4.69921875" style="25" hidden="1" customWidth="1"/>
    <col min="19" max="21" width="8.8984375" style="25" hidden="1" customWidth="1"/>
    <col min="22" max="22" width="3.59765625" style="25" hidden="1" customWidth="1"/>
    <col min="23" max="23" width="10.69921875" style="25" hidden="1" customWidth="1"/>
    <col min="24" max="24" width="2.09765625" style="25" hidden="1" customWidth="1"/>
    <col min="25" max="25" width="4.5" style="25" hidden="1" customWidth="1"/>
    <col min="26" max="30" width="8.59765625" style="25" hidden="1" customWidth="1"/>
    <col min="31" max="31" width="2.69921875" style="25" hidden="1" customWidth="1"/>
    <col min="32" max="32" width="2.3984375" style="25" hidden="1" customWidth="1"/>
    <col min="33" max="35" width="8.59765625" style="25" hidden="1" customWidth="1"/>
    <col min="36" max="36" width="2.09765625" style="25" hidden="1" customWidth="1"/>
    <col min="37" max="37" width="8.59765625" style="25" hidden="1" customWidth="1"/>
    <col min="38" max="38" width="2.69921875" style="25" hidden="1" customWidth="1"/>
    <col min="39" max="39" width="2.3984375" style="25" hidden="1" customWidth="1"/>
    <col min="40" max="40" width="8.19921875" style="25" hidden="1" customWidth="1"/>
    <col min="41" max="42" width="8.59765625" style="25" hidden="1" customWidth="1"/>
    <col min="43" max="43" width="2.09765625" style="25" hidden="1" customWidth="1"/>
    <col min="44" max="44" width="8.59765625" style="25" hidden="1" customWidth="1"/>
    <col min="45" max="45" width="1.69921875" style="25" hidden="1" customWidth="1"/>
    <col min="46" max="16384" width="8.59765625" style="25" hidden="1"/>
  </cols>
  <sheetData>
    <row r="1" spans="2:44" s="48" customFormat="1" ht="14.45" customHeight="1" x14ac:dyDescent="0.2">
      <c r="B1" s="32" t="s">
        <v>4</v>
      </c>
      <c r="C1" s="24"/>
      <c r="D1" s="114" t="s">
        <v>25</v>
      </c>
      <c r="E1" s="114"/>
      <c r="F1" s="114"/>
      <c r="G1" s="114"/>
      <c r="H1" s="114"/>
      <c r="I1" s="114"/>
      <c r="J1" s="46"/>
      <c r="K1" s="114" t="s">
        <v>36</v>
      </c>
      <c r="L1" s="114"/>
      <c r="M1" s="114"/>
      <c r="N1" s="114"/>
      <c r="O1" s="114"/>
      <c r="P1" s="114"/>
      <c r="Q1" s="46"/>
      <c r="R1" s="114" t="s">
        <v>28</v>
      </c>
      <c r="S1" s="114"/>
      <c r="T1" s="114"/>
      <c r="U1" s="114"/>
      <c r="V1" s="114"/>
      <c r="W1" s="114"/>
      <c r="X1" s="47"/>
      <c r="Y1" s="114" t="s">
        <v>26</v>
      </c>
      <c r="Z1" s="114"/>
      <c r="AA1" s="114"/>
      <c r="AB1" s="114"/>
      <c r="AC1" s="114"/>
      <c r="AD1" s="114"/>
      <c r="AE1" s="46"/>
      <c r="AF1" s="114" t="s">
        <v>37</v>
      </c>
      <c r="AG1" s="114"/>
      <c r="AH1" s="114"/>
      <c r="AI1" s="114"/>
      <c r="AJ1" s="114"/>
      <c r="AK1" s="114"/>
      <c r="AL1" s="46"/>
      <c r="AM1" s="114" t="s">
        <v>27</v>
      </c>
      <c r="AN1" s="114"/>
      <c r="AO1" s="114"/>
      <c r="AP1" s="114"/>
      <c r="AQ1" s="114"/>
      <c r="AR1" s="114"/>
    </row>
    <row r="2" spans="2:44" s="48" customFormat="1" hidden="1" x14ac:dyDescent="0.2">
      <c r="B2" s="33" t="s">
        <v>13</v>
      </c>
      <c r="C2" s="25"/>
      <c r="D2" s="33">
        <v>1</v>
      </c>
      <c r="E2" s="34" t="str">
        <f>IF(ISBLANK(Categorieën!B9)=TRUE," ",Categorieën!B9)</f>
        <v>beeldmateriaal: (digitale) foto's</v>
      </c>
      <c r="F2" s="34">
        <f t="array" ref="F2">SUM(IF(ISBLANK(Categorieën!B9)=TRUE,100,IF(Categorieën!B9&gt;Categorieën!$B$9:$B$50,1,0)))+ROW()/100</f>
        <v>13.02</v>
      </c>
      <c r="G2" s="34">
        <f t="array" ref="G2">SMALL($F$2:$F$43,ROW()-1)</f>
        <v>12.03</v>
      </c>
      <c r="H2" s="33">
        <f t="array" ref="H2">SUM(IF(G2=$F$2:$F$43,$D$2:$D$43,0))</f>
        <v>2</v>
      </c>
      <c r="I2" s="34" t="str">
        <f t="array" ref="I2">IF(ISBLANK(VLOOKUP($H2,$D$2:$E$43,2))=TRUE,"",VLOOKUP($H2,$D$2:$E$43,2))</f>
        <v>beeldmateriaal: (digitale) filmpjes</v>
      </c>
      <c r="J2" s="25"/>
      <c r="K2" s="33">
        <v>1</v>
      </c>
      <c r="L2" s="34" t="str">
        <f>IF(ISBLANK(Categorieën!B53)=TRUE," ",Categorieën!B53)</f>
        <v>leden</v>
      </c>
      <c r="M2" s="34">
        <f t="array" ref="M2">SUM(IF(ISBLANK(Categorieën!B53)=TRUE,100,IF(Categorieën!B53&gt;Categorieën!$B$53:$B$94,1,0)))+ROW()/100</f>
        <v>30.02</v>
      </c>
      <c r="N2" s="34">
        <f t="array" ref="N2">SMALL($M$2:$M$43,ROW()-1)</f>
        <v>23.06</v>
      </c>
      <c r="O2" s="33">
        <f t="array" ref="O2">SUM(IF(N2=$M$2:$M$43,$K$2:$K$43,0))</f>
        <v>5</v>
      </c>
      <c r="P2" s="34" t="str">
        <f t="array" ref="P2">IF(ISBLANK(VLOOKUP($O2,$K$2:$L$43,2))=TRUE,"",VLOOKUP($O2,$K$2:$L$43,2))</f>
        <v>clubbestuurders</v>
      </c>
      <c r="Q2" s="25"/>
      <c r="R2" s="33">
        <v>1</v>
      </c>
      <c r="S2" s="34" t="str">
        <f>IF(ISBLANK(Categorieën!B97)=TRUE," ",Categorieën!B97)</f>
        <v>Kernactiviteit: ledenadministratie</v>
      </c>
      <c r="T2" s="34">
        <f t="array" ref="T2">SUM(IF(ISBLANK(Categorieën!B97)=TRUE,100,IF(Categorieën!B97&gt;Categorieën!$B$97:$B$138,1,0)))+ROW()/100</f>
        <v>30.02</v>
      </c>
      <c r="U2" s="34">
        <f t="array" ref="U2">SMALL($T$2:$T$43,ROW()-1)</f>
        <v>30.02</v>
      </c>
      <c r="V2" s="33">
        <f t="array" ref="V2">SUM(IF(U2=$T$2:$T$43,$R$2:$R$43,0))</f>
        <v>1</v>
      </c>
      <c r="W2" s="34" t="str">
        <f t="array" ref="W2">IF(ISBLANK(VLOOKUP($V2,$R$2:$S$43,2))=TRUE,"",VLOOKUP($V2,$R$2:$S$43,2))</f>
        <v>Kernactiviteit: ledenadministratie</v>
      </c>
      <c r="X2" s="49"/>
      <c r="Y2" s="33">
        <v>1</v>
      </c>
      <c r="Z2" s="34" t="str">
        <f t="array" ref="Z2">IF(ISBLANK(Categorieën!B141)=TRUE," ",Categorieën!B141)</f>
        <v>leden</v>
      </c>
      <c r="AA2" s="34">
        <f t="array" ref="AA2">SUM(IF(ISBLANK(Categorieën!B141)=TRUE,100,IF(Categorieën!B141&gt;Categorieën!$B$141:$B$182,1,0)))+ROW()/100</f>
        <v>29.02</v>
      </c>
      <c r="AB2" s="34">
        <f t="array" ref="AB2">SMALL($AA$2:$AA$43,ROW()-1)</f>
        <v>27.05</v>
      </c>
      <c r="AC2" s="33">
        <f t="array" ref="AC2">SUM(IF(AB2=$AA$2:$AA$43,$Y$2:$Y$43,0))</f>
        <v>4</v>
      </c>
      <c r="AD2" s="34" t="str">
        <f t="array" ref="AD2">IF(ISBLANK(VLOOKUP($AC2,$Y$2:$Z$43,2))=TRUE,"",VLOOKUP($AC2,$Y$2:$Z$43,2))</f>
        <v>(inter)nationale federatie</v>
      </c>
      <c r="AE2" s="25"/>
      <c r="AF2" s="33">
        <v>1</v>
      </c>
      <c r="AG2" s="34" t="str">
        <f>IF(ISBLANK(Categorieën!B185)=TRUE," ",Categorieën!B185)</f>
        <v>federatieadministratie: verwerking gegevens i.f.v. lidmaatschap</v>
      </c>
      <c r="AH2" s="34">
        <f t="array" ref="AH2">SUM(IF(ISBLANK(Categorieën!B185)=TRUE,100,IF(Categorieën!B185&gt;Categorieën!$B$185:$B$226,1,0)))+ROW()/100</f>
        <v>22.02</v>
      </c>
      <c r="AI2" s="34">
        <f t="array" ref="AI2">SMALL($AH$2:$AH$43,ROW()-1)</f>
        <v>5.13</v>
      </c>
      <c r="AJ2" s="33">
        <f t="array" ref="AJ2">SUM(IF(AI2=$AH$2:$AH$43,$AF$2:$AF$43,0))</f>
        <v>12</v>
      </c>
      <c r="AK2" s="34" t="str">
        <f t="array" ref="AK2">IF(ISBLANK(VLOOKUP($AJ2,$AF$2:$AG$43,2))=TRUE,"",VLOOKUP($AJ2,$AF$2:$AG$43,2))</f>
        <v>administratie deelnemers: afleveren brevetten / (deelname/aanwezigheids)attesten / diploma's</v>
      </c>
      <c r="AL2" s="25"/>
      <c r="AM2" s="33">
        <v>1</v>
      </c>
      <c r="AN2" s="34" t="str">
        <f>IF(ISBLANK(Categorieën!B229)=TRUE," ",Categorieën!B229)</f>
        <v>standaardmaatregelen</v>
      </c>
      <c r="AO2" s="34">
        <f t="array" ref="AO2">SUM(IF(ISBLANK(Categorieën!B229)=TRUE,100,IF(Categorieën!B229&gt;Categorieën!$B$229:$B$270,1,0)))+ROW()/100</f>
        <v>37.020000000000003</v>
      </c>
      <c r="AP2" s="34">
        <f t="array" ref="AP2">SMALL($AO$2:$AO$43,ROW()-1)</f>
        <v>32.03</v>
      </c>
      <c r="AQ2" s="33">
        <f t="array" ref="AQ2">SUM(IF(AP2=$AO$2:$AO$43,$AM$2:$AM$43,0))</f>
        <v>2</v>
      </c>
      <c r="AR2" s="34" t="str">
        <f t="array" ref="AR2">IF(ISBLANK(VLOOKUP($AQ2,$AM$2:$AN$43,2))=TRUE,"",VLOOKUP($AQ2,$AM$2:$AN$43,2))</f>
        <v>organisatorische maatregel: enkel de federatiemedewerkers kunnen aan de gegevens</v>
      </c>
    </row>
    <row r="3" spans="2:44" hidden="1" x14ac:dyDescent="0.2">
      <c r="B3" s="33" t="s">
        <v>10</v>
      </c>
      <c r="D3" s="33">
        <v>2</v>
      </c>
      <c r="E3" s="34" t="str">
        <f>IF(ISBLANK(Categorieën!B10)=TRUE," ",Categorieën!B10)</f>
        <v>beeldmateriaal: (digitale) filmpjes</v>
      </c>
      <c r="F3" s="34">
        <f t="array" ref="F3">SUM(IF(ISBLANK(Categorieën!B10)=TRUE,100,IF(Categorieën!B10&gt;Categorieën!$B$9:$B$50,1,0)))+ROW()/100</f>
        <v>12.03</v>
      </c>
      <c r="G3" s="34">
        <f t="array" ref="G3">SMALL($F$2:$F$43,ROW()-1)</f>
        <v>13.02</v>
      </c>
      <c r="H3" s="33">
        <f t="array" ref="H3">SUM(IF(G3=$F$2:$F$43,$D$2:$D$43,0))</f>
        <v>1</v>
      </c>
      <c r="I3" s="34" t="str">
        <f t="array" ref="I3">IF(ISBLANK(VLOOKUP($H3,$D$2:$E$43,2))=TRUE,"",VLOOKUP($H3,$D$2:$E$43,2))</f>
        <v>beeldmateriaal: (digitale) foto's</v>
      </c>
      <c r="K3" s="33">
        <v>2</v>
      </c>
      <c r="L3" s="34" t="str">
        <f>IF(ISBLANK(Categorieën!B54)=TRUE," ",Categorieën!B54)</f>
        <v>ouders van leden</v>
      </c>
      <c r="M3" s="34">
        <f t="array" ref="M3">SUM(IF(ISBLANK(Categorieën!B54)=TRUE,100,IF(Categorieën!B54&gt;Categorieën!$B$53:$B$94,1,0)))+ROW()/100</f>
        <v>32.03</v>
      </c>
      <c r="N3" s="34">
        <f t="array" ref="N3">SMALL($M$2:$M$43,ROW()-1)</f>
        <v>24.12</v>
      </c>
      <c r="O3" s="33">
        <f t="array" ref="O3">SUM(IF(N3=$M$2:$M$43,$K$2:$K$43,0))</f>
        <v>11</v>
      </c>
      <c r="P3" s="34" t="str">
        <f t="array" ref="P3">IF(ISBLANK(VLOOKUP($O3,$K$2:$L$43,2))=TRUE,"",VLOOKUP($O3,$K$2:$L$43,2))</f>
        <v>contacten bij andere federaties</v>
      </c>
      <c r="R3" s="33">
        <v>2</v>
      </c>
      <c r="S3" s="34" t="str">
        <f>IF(ISBLANK(Categorieën!B98)=TRUE," ",Categorieën!B98)</f>
        <v>Kernactiviteit: organiseren van (recreatieve) competitie</v>
      </c>
      <c r="T3" s="34">
        <f t="array" ref="T3">SUM(IF(ISBLANK(Categorieën!B98)=TRUE,100,IF(Categorieën!B98&gt;Categorieën!$B$97:$B$138,1,0)))+ROW()/100</f>
        <v>31.03</v>
      </c>
      <c r="U3" s="34">
        <f t="array" ref="U3">SMALL($T$2:$T$43,ROW()-1)</f>
        <v>31.03</v>
      </c>
      <c r="V3" s="33">
        <f t="array" ref="V3">SUM(IF(U3=$T$2:$T$43,$R$2:$R$43,0))</f>
        <v>2</v>
      </c>
      <c r="W3" s="34" t="str">
        <f t="array" ref="W3">IF(ISBLANK(VLOOKUP($V3,$R$2:$S$43,2))=TRUE,"",VLOOKUP($V3,$R$2:$S$43,2))</f>
        <v>Kernactiviteit: organiseren van (recreatieve) competitie</v>
      </c>
      <c r="X3" s="49"/>
      <c r="Y3" s="33">
        <v>2</v>
      </c>
      <c r="Z3" s="34" t="str">
        <f t="array" ref="Z3">IF(ISBLANK(Categorieën!B142)=TRUE," ",Categorieën!B142)</f>
        <v>trainers (extern)</v>
      </c>
      <c r="AA3" s="34">
        <f t="array" ref="AA3">SUM(IF(ISBLANK(Categorieën!B142)=TRUE,100,IF(Categorieën!B142&gt;Categorieën!$B$141:$B$182,1,0)))+ROW()/100</f>
        <v>40.03</v>
      </c>
      <c r="AB3" s="34">
        <f t="array" ref="AB3">SMALL($AA$2:$AA$43,ROW()-1)</f>
        <v>28.15</v>
      </c>
      <c r="AC3" s="33">
        <f t="array" ref="AC3">SUM(IF(AB3=$AA$2:$AA$43,$Y$2:$Y$43,0))</f>
        <v>14</v>
      </c>
      <c r="AD3" s="34" t="str">
        <f t="array" ref="AD3">IF(ISBLANK(VLOOKUP($AC3,$Y$2:$Z$43,2))=TRUE,"",VLOOKUP($AC3,$Y$2:$Z$43,2))</f>
        <v>clubbestuurders</v>
      </c>
      <c r="AF3" s="33">
        <v>2</v>
      </c>
      <c r="AG3" s="34" t="str">
        <f>IF(ISBLANK(Categorieën!B186)=TRUE," ",Categorieën!B186)</f>
        <v>federatieadministratie: toekennen van lidkaarten</v>
      </c>
      <c r="AH3" s="34">
        <f t="array" ref="AH3">SUM(IF(ISBLANK(Categorieën!B186)=TRUE,100,IF(Categorieën!B186&gt;Categorieën!$B$185:$B$226,1,0)))+ROW()/100</f>
        <v>21.03</v>
      </c>
      <c r="AI3" s="34">
        <f t="array" ref="AI3">SMALL($AH$2:$AH$43,ROW()-1)</f>
        <v>6.12</v>
      </c>
      <c r="AJ3" s="33">
        <f t="array" ref="AJ3">SUM(IF(AI3=$AH$2:$AH$43,$AF$2:$AF$43,0))</f>
        <v>11</v>
      </c>
      <c r="AK3" s="34" t="str">
        <f t="array" ref="AK3">IF(ISBLANK(VLOOKUP($AJ3,$AF$2:$AG$43,2))=TRUE,"",VLOOKUP($AJ3,$AF$2:$AG$43,2))</f>
        <v>administratie deelnemers: deelnemers indelen in categoriën en groepen</v>
      </c>
      <c r="AM3" s="33">
        <v>2</v>
      </c>
      <c r="AN3" s="34" t="str">
        <f>IF(ISBLANK(Categorieën!B230)=TRUE," ",Categorieën!B230)</f>
        <v>organisatorische maatregel: enkel de federatiemedewerkers kunnen aan de gegevens</v>
      </c>
      <c r="AO3" s="34">
        <f t="array" ref="AO3">SUM(IF(ISBLANK(Categorieën!B230)=TRUE,100,IF(Categorieën!B230&gt;Categorieën!$B$229:$B$270,1,0)))+ROW()/100</f>
        <v>32.03</v>
      </c>
      <c r="AP3" s="34">
        <f t="array" ref="AP3">SMALL($AO$2:$AO$43,ROW()-1)</f>
        <v>33.04</v>
      </c>
      <c r="AQ3" s="33">
        <f t="array" ref="AQ3">SUM(IF(AP3=$AO$2:$AO$43,$AM$2:$AM$43,0))</f>
        <v>3</v>
      </c>
      <c r="AR3" s="34" t="str">
        <f t="array" ref="AR3">IF(ISBLANK(VLOOKUP($AQ3,$AM$2:$AN$43,2))=TRUE,"",VLOOKUP($AQ3,$AM$2:$AN$43,2))</f>
        <v>organisatorische maatregel: enkel een beperkt aantal federatiemedewerkers kunnen aan de gegevens</v>
      </c>
    </row>
    <row r="4" spans="2:44" hidden="1" x14ac:dyDescent="0.2">
      <c r="B4" s="33" t="s">
        <v>1</v>
      </c>
      <c r="D4" s="33">
        <v>3</v>
      </c>
      <c r="E4" s="34" t="str">
        <f>IF(ISBLANK(Categorieën!B11)=TRUE," ",Categorieën!B11)</f>
        <v>persoonlijke gegevens: lidnummer</v>
      </c>
      <c r="F4" s="34">
        <f t="array" ref="F4">SUM(IF(ISBLANK(Categorieën!B11)=TRUE,100,IF(Categorieën!B11&gt;Categorieën!$B$9:$B$50,1,0)))+ROW()/100</f>
        <v>31.04</v>
      </c>
      <c r="G4" s="34">
        <f t="array" ref="G4">SMALL($F$2:$F$43,ROW()-1)</f>
        <v>14.28</v>
      </c>
      <c r="H4" s="33">
        <f t="array" ref="H4">SUM(IF(G4=$F$2:$F$43,$D$2:$D$43,0))</f>
        <v>27</v>
      </c>
      <c r="I4" s="34" t="str">
        <f t="array" ref="I4">IF(ISBLANK(VLOOKUP($H4,$D$2:$E$43,2))=TRUE,"",VLOOKUP($H4,$D$2:$E$43,2))</f>
        <v>competitiegegevens: aansluitingsnummer, klassement/ranking, licentie</v>
      </c>
      <c r="K4" s="33">
        <v>3</v>
      </c>
      <c r="L4" s="34" t="str">
        <f>IF(ISBLANK(Categorieën!B55)=TRUE," ",Categorieën!B55)</f>
        <v>deelnemers (leden)</v>
      </c>
      <c r="M4" s="34">
        <f t="array" ref="M4">SUM(IF(ISBLANK(Categorieën!B55)=TRUE,100,IF(Categorieën!B55&gt;Categorieën!$B$53:$B$94,1,0)))+ROW()/100</f>
        <v>27.04</v>
      </c>
      <c r="N4" s="34">
        <f t="array" ref="N4">SMALL($M$2:$M$43,ROW()-1)</f>
        <v>25.14</v>
      </c>
      <c r="O4" s="33">
        <f t="array" ref="O4">SUM(IF(N4=$M$2:$M$43,$K$2:$K$43,0))</f>
        <v>13</v>
      </c>
      <c r="P4" s="34" t="str">
        <f t="array" ref="P4">IF(ISBLANK(VLOOKUP($O4,$K$2:$L$43,2))=TRUE,"",VLOOKUP($O4,$K$2:$L$43,2))</f>
        <v>contacten bij de (lokale) overheden</v>
      </c>
      <c r="R4" s="33">
        <v>3</v>
      </c>
      <c r="S4" s="34" t="str">
        <f>IF(ISBLANK(Categorieën!B99)=TRUE," ",Categorieën!B99)</f>
        <v>Kernactiviteit: organiseren van extra, niet-sportieve activiteiten</v>
      </c>
      <c r="T4" s="34">
        <f t="array" ref="T4">SUM(IF(ISBLANK(Categorieën!B99)=TRUE,100,IF(Categorieën!B99&gt;Categorieën!$B$97:$B$138,1,0)))+ROW()/100</f>
        <v>32.04</v>
      </c>
      <c r="U4" s="34">
        <f t="array" ref="U4">SMALL($T$2:$T$43,ROW()-1)</f>
        <v>32.04</v>
      </c>
      <c r="V4" s="33">
        <f t="array" ref="V4">SUM(IF(U4=$T$2:$T$43,$R$2:$R$43,0))</f>
        <v>3</v>
      </c>
      <c r="W4" s="34" t="str">
        <f t="array" ref="W4">IF(ISBLANK(VLOOKUP($V4,$R$2:$S$43,2))=TRUE,"",VLOOKUP($V4,$R$2:$S$43,2))</f>
        <v>Kernactiviteit: organiseren van extra, niet-sportieve activiteiten</v>
      </c>
      <c r="X4" s="49"/>
      <c r="Y4" s="33">
        <v>3</v>
      </c>
      <c r="Z4" s="34" t="str">
        <f t="array" ref="Z4">IF(ISBLANK(Categorieën!B143)=TRUE," ",Categorieën!B143)</f>
        <v>sponsor</v>
      </c>
      <c r="AA4" s="34">
        <f t="array" ref="AA4">SUM(IF(ISBLANK(Categorieën!B143)=TRUE,100,IF(Categorieën!B143&gt;Categorieën!$B$141:$B$182,1,0)))+ROW()/100</f>
        <v>39.04</v>
      </c>
      <c r="AB4" s="34">
        <f t="array" ref="AB4">SMALL($AA$2:$AA$43,ROW()-1)</f>
        <v>29.02</v>
      </c>
      <c r="AC4" s="33">
        <f t="array" ref="AC4">SUM(IF(AB4=$AA$2:$AA$43,$Y$2:$Y$43,0))</f>
        <v>1</v>
      </c>
      <c r="AD4" s="34" t="str">
        <f t="array" ref="AD4">IF(ISBLANK(VLOOKUP($AC4,$Y$2:$Z$43,2))=TRUE,"",VLOOKUP($AC4,$Y$2:$Z$43,2))</f>
        <v>leden</v>
      </c>
      <c r="AF4" s="33">
        <v>3</v>
      </c>
      <c r="AG4" s="34" t="str">
        <f>IF(ISBLANK(Categorieën!B187)=TRUE," ",Categorieën!B187)</f>
        <v>federatieadministratie: interne uitwisseling van ledengegevens</v>
      </c>
      <c r="AH4" s="34">
        <f t="array" ref="AH4">SUM(IF(ISBLANK(Categorieën!B187)=TRUE,100,IF(Categorieën!B187&gt;Categorieën!$B$185:$B$226,1,0)))+ROW()/100</f>
        <v>20.04</v>
      </c>
      <c r="AI4" s="34">
        <f t="array" ref="AI4">SMALL($AH$2:$AH$43,ROW()-1)</f>
        <v>7.11</v>
      </c>
      <c r="AJ4" s="33">
        <f t="array" ref="AJ4">SUM(IF(AI4=$AH$2:$AH$43,$AF$2:$AF$43,0))</f>
        <v>10</v>
      </c>
      <c r="AK4" s="34" t="str">
        <f t="array" ref="AK4">IF(ISBLANK(VLOOKUP($AJ4,$AF$2:$AG$43,2))=TRUE,"",VLOOKUP($AJ4,$AF$2:$AG$43,2))</f>
        <v>administratie deelnemers: verwerking gegevens i.f.v. deelname</v>
      </c>
      <c r="AM4" s="33">
        <v>3</v>
      </c>
      <c r="AN4" s="34" t="str">
        <f>IF(ISBLANK(Categorieën!B231)=TRUE," ",Categorieën!B231)</f>
        <v>organisatorische maatregel: enkel een beperkt aantal federatiemedewerkers kunnen aan de gegevens</v>
      </c>
      <c r="AO4" s="34">
        <f t="array" ref="AO4">SUM(IF(ISBLANK(Categorieën!B231)=TRUE,100,IF(Categorieën!B231&gt;Categorieën!$B$229:$B$270,1,0)))+ROW()/100</f>
        <v>33.04</v>
      </c>
      <c r="AP4" s="34">
        <f t="array" ref="AP4">SMALL($AO$2:$AO$43,ROW()-1)</f>
        <v>34.049999999999997</v>
      </c>
      <c r="AQ4" s="33">
        <f t="array" ref="AQ4">SUM(IF(AP4=$AO$2:$AO$43,$AM$2:$AM$43,0))</f>
        <v>4</v>
      </c>
      <c r="AR4" s="34" t="str">
        <f t="array" ref="AR4">IF(ISBLANK(VLOOKUP($AQ4,$AM$2:$AN$43,2))=TRUE,"",VLOOKUP($AQ4,$AM$2:$AN$43,2))</f>
        <v>organisatorische maatregel: enkel wie ingelogd is op de website kan aan de gegevens</v>
      </c>
    </row>
    <row r="5" spans="2:44" hidden="1" x14ac:dyDescent="0.2">
      <c r="B5" s="33" t="s">
        <v>11</v>
      </c>
      <c r="D5" s="33">
        <v>4</v>
      </c>
      <c r="E5" s="34" t="str">
        <f>IF(ISBLANK(Categorieën!B12)=TRUE," ",Categorieën!B12)</f>
        <v>persoonlijke gegevens: naam</v>
      </c>
      <c r="F5" s="34">
        <f t="array" ref="F5">SUM(IF(ISBLANK(Categorieën!B12)=TRUE,100,IF(Categorieën!B12&gt;Categorieën!$B$9:$B$50,1,0)))+ROW()/100</f>
        <v>32.049999999999997</v>
      </c>
      <c r="G5" s="34">
        <f t="array" ref="G5">SMALL($F$2:$F$43,ROW()-1)</f>
        <v>15.3</v>
      </c>
      <c r="H5" s="33">
        <f t="array" ref="H5">SUM(IF(G5=$F$2:$F$43,$D$2:$D$43,0))</f>
        <v>29</v>
      </c>
      <c r="I5" s="34" t="str">
        <f t="array" ref="I5">IF(ISBLANK(VLOOKUP($H5,$D$2:$E$43,2))=TRUE,"",VLOOKUP($H5,$D$2:$E$43,2))</f>
        <v>competitiegegevens: informatie over schorsingen, overtredingen, etc</v>
      </c>
      <c r="K5" s="33">
        <v>4</v>
      </c>
      <c r="L5" s="34" t="str">
        <f>IF(ISBLANK(Categorieën!B56)=TRUE," ",Categorieën!B56)</f>
        <v>deelnemers (niet-leden)</v>
      </c>
      <c r="M5" s="34">
        <f t="array" ref="M5">SUM(IF(ISBLANK(Categorieën!B56)=TRUE,100,IF(Categorieën!B56&gt;Categorieën!$B$53:$B$94,1,0)))+ROW()/100</f>
        <v>28.05</v>
      </c>
      <c r="N5" s="34">
        <f t="array" ref="N5">SMALL($M$2:$M$43,ROW()-1)</f>
        <v>26.13</v>
      </c>
      <c r="O5" s="33">
        <f t="array" ref="O5">SUM(IF(N5=$M$2:$M$43,$K$2:$K$43,0))</f>
        <v>12</v>
      </c>
      <c r="P5" s="34" t="str">
        <f t="array" ref="P5">IF(ISBLANK(VLOOKUP($O5,$K$2:$L$43,2))=TRUE,"",VLOOKUP($O5,$K$2:$L$43,2))</f>
        <v>contacten bij de federatie</v>
      </c>
      <c r="R5" s="33">
        <v>4</v>
      </c>
      <c r="S5" s="34" t="str">
        <f>IF(ISBLANK(Categorieën!B100)=TRUE," ",Categorieën!B100)</f>
        <v>Kernactiviteit: organiseren van extra, sportieve activiteiten</v>
      </c>
      <c r="T5" s="34">
        <f t="array" ref="T5">SUM(IF(ISBLANK(Categorieën!B100)=TRUE,100,IF(Categorieën!B100&gt;Categorieën!$B$97:$B$138,1,0)))+ROW()/100</f>
        <v>33.049999999999997</v>
      </c>
      <c r="U5" s="34">
        <f t="array" ref="U5">SMALL($T$2:$T$43,ROW()-1)</f>
        <v>33.049999999999997</v>
      </c>
      <c r="V5" s="33">
        <f t="array" ref="V5">SUM(IF(U5=$T$2:$T$43,$R$2:$R$43,0))</f>
        <v>4</v>
      </c>
      <c r="W5" s="34" t="str">
        <f t="array" ref="W5">IF(ISBLANK(VLOOKUP($V5,$R$2:$S$43,2))=TRUE,"",VLOOKUP($V5,$R$2:$S$43,2))</f>
        <v>Kernactiviteit: organiseren van extra, sportieve activiteiten</v>
      </c>
      <c r="X5" s="49"/>
      <c r="Y5" s="33">
        <v>4</v>
      </c>
      <c r="Z5" s="34" t="str">
        <f t="array" ref="Z5">IF(ISBLANK(Categorieën!B144)=TRUE," ",Categorieën!B144)</f>
        <v>(inter)nationale federatie</v>
      </c>
      <c r="AA5" s="34">
        <f t="array" ref="AA5">SUM(IF(ISBLANK(Categorieën!B144)=TRUE,100,IF(Categorieën!B144&gt;Categorieën!$B$141:$B$182,1,0)))+ROW()/100</f>
        <v>27.05</v>
      </c>
      <c r="AB5" s="34">
        <f t="array" ref="AB5">SMALL($AA$2:$AA$43,ROW()-1)</f>
        <v>30.16</v>
      </c>
      <c r="AC5" s="33">
        <f t="array" ref="AC5">SUM(IF(AB5=$AA$2:$AA$43,$Y$2:$Y$43,0))</f>
        <v>15</v>
      </c>
      <c r="AD5" s="34" t="str">
        <f t="array" ref="AD5">IF(ISBLANK(VLOOKUP($AC5,$Y$2:$Z$43,2))=TRUE,"",VLOOKUP($AC5,$Y$2:$Z$43,2))</f>
        <v>medisch team</v>
      </c>
      <c r="AF5" s="33">
        <v>4</v>
      </c>
      <c r="AG5" s="34" t="str">
        <f>IF(ISBLANK(Categorieën!B188)=TRUE," ",Categorieën!B188)</f>
        <v>federatieadministratie: doorgeven van ledengegevens aan Vlaamse overheid - Sport Vlaanderen</v>
      </c>
      <c r="AH5" s="34">
        <f t="array" ref="AH5">SUM(IF(ISBLANK(Categorieën!B188)=TRUE,100,IF(Categorieën!B188&gt;Categorieën!$B$185:$B$226,1,0)))+ROW()/100</f>
        <v>17.05</v>
      </c>
      <c r="AI5" s="34">
        <f t="array" ref="AI5">SMALL($AH$2:$AH$43,ROW()-1)</f>
        <v>8.3800000000000008</v>
      </c>
      <c r="AJ5" s="33">
        <f t="array" ref="AJ5">SUM(IF(AI5=$AH$2:$AH$43,$AF$2:$AF$43,0))</f>
        <v>37</v>
      </c>
      <c r="AK5" s="34" t="str">
        <f t="array" ref="AK5">IF(ISBLANK(VLOOKUP($AJ5,$AF$2:$AG$43,2))=TRUE,"",VLOOKUP($AJ5,$AF$2:$AG$43,2))</f>
        <v>boekhouding: bijhouden klantenlijst</v>
      </c>
      <c r="AM5" s="33">
        <v>4</v>
      </c>
      <c r="AN5" s="34" t="str">
        <f>IF(ISBLANK(Categorieën!B232)=TRUE," ",Categorieën!B232)</f>
        <v>organisatorische maatregel: enkel wie ingelogd is op de website kan aan de gegevens</v>
      </c>
      <c r="AO5" s="34">
        <f t="array" ref="AO5">SUM(IF(ISBLANK(Categorieën!B232)=TRUE,100,IF(Categorieën!B232&gt;Categorieën!$B$229:$B$270,1,0)))+ROW()/100</f>
        <v>34.049999999999997</v>
      </c>
      <c r="AP5" s="34">
        <f t="array" ref="AP5">SMALL($AO$2:$AO$43,ROW()-1)</f>
        <v>35.06</v>
      </c>
      <c r="AQ5" s="33">
        <f t="array" ref="AQ5">SUM(IF(AP5=$AO$2:$AO$43,$AM$2:$AM$43,0))</f>
        <v>5</v>
      </c>
      <c r="AR5" s="34" t="str">
        <f t="array" ref="AR5">IF(ISBLANK(VLOOKUP($AQ5,$AM$2:$AN$43,2))=TRUE,"",VLOOKUP($AQ5,$AM$2:$AN$43,2))</f>
        <v>organisatorische maatregel: materiaal enkel op eigen site</v>
      </c>
    </row>
    <row r="6" spans="2:44" hidden="1" x14ac:dyDescent="0.2">
      <c r="B6" s="33" t="s">
        <v>12</v>
      </c>
      <c r="D6" s="33">
        <v>5</v>
      </c>
      <c r="E6" s="34" t="str">
        <f>IF(ISBLANK(Categorieën!B13)=TRUE," ",Categorieën!B13)</f>
        <v>persoonlijke gegevens: adres</v>
      </c>
      <c r="F6" s="34">
        <f t="array" ref="F6">SUM(IF(ISBLANK(Categorieën!B13)=TRUE,100,IF(Categorieën!B13&gt;Categorieën!$B$9:$B$50,1,0)))+ROW()/100</f>
        <v>24.06</v>
      </c>
      <c r="G6" s="34">
        <f t="array" ref="G6">SMALL($F$2:$F$43,ROW()-1)</f>
        <v>16.29</v>
      </c>
      <c r="H6" s="33">
        <f t="array" ref="H6">SUM(IF(G6=$F$2:$F$43,$D$2:$D$43,0))</f>
        <v>28</v>
      </c>
      <c r="I6" s="34" t="str">
        <f t="array" ref="I6">IF(ISBLANK(VLOOKUP($H6,$D$2:$E$43,2))=TRUE,"",VLOOKUP($H6,$D$2:$E$43,2))</f>
        <v>competitiegegevens: wedstrijdgegevens en -resultaten</v>
      </c>
      <c r="K6" s="33">
        <v>5</v>
      </c>
      <c r="L6" s="34" t="str">
        <f>IF(ISBLANK(Categorieën!B57)=TRUE," ",Categorieën!B57)</f>
        <v>clubbestuurders</v>
      </c>
      <c r="M6" s="34">
        <f t="array" ref="M6">SUM(IF(ISBLANK(Categorieën!B57)=TRUE,100,IF(Categorieën!B57&gt;Categorieën!$B$53:$B$94,1,0)))+ROW()/100</f>
        <v>23.06</v>
      </c>
      <c r="N6" s="34">
        <f t="array" ref="N6">SMALL($M$2:$M$43,ROW()-1)</f>
        <v>27.04</v>
      </c>
      <c r="O6" s="33">
        <f t="array" ref="O6">SUM(IF(N6=$M$2:$M$43,$K$2:$K$43,0))</f>
        <v>3</v>
      </c>
      <c r="P6" s="34" t="str">
        <f t="array" ref="P6">IF(ISBLANK(VLOOKUP($O6,$K$2:$L$43,2))=TRUE,"",VLOOKUP($O6,$K$2:$L$43,2))</f>
        <v>deelnemers (leden)</v>
      </c>
      <c r="R6" s="33">
        <v>5</v>
      </c>
      <c r="S6" s="34" t="str">
        <f>IF(ISBLANK(Categorieën!B101)=TRUE," ",Categorieën!B101)</f>
        <v>Kernactiviteit: sportkaderopleiding</v>
      </c>
      <c r="T6" s="34">
        <f t="array" ref="T6">SUM(IF(ISBLANK(Categorieën!B101)=TRUE,100,IF(Categorieën!B101&gt;Categorieën!$B$97:$B$138,1,0)))+ROW()/100</f>
        <v>36.06</v>
      </c>
      <c r="U6" s="34">
        <f t="array" ref="U6">SMALL($T$2:$T$43,ROW()-1)</f>
        <v>34.07</v>
      </c>
      <c r="V6" s="33">
        <f t="array" ref="V6">SUM(IF(U6=$T$2:$T$43,$R$2:$R$43,0))</f>
        <v>6</v>
      </c>
      <c r="W6" s="34" t="str">
        <f t="array" ref="W6">IF(ISBLANK(VLOOKUP($V6,$R$2:$S$43,2))=TRUE,"",VLOOKUP($V6,$R$2:$S$43,2))</f>
        <v>Kernactiviteit: promotie van de sport, PR en communicatie</v>
      </c>
      <c r="X6" s="49"/>
      <c r="Y6" s="33">
        <v>5</v>
      </c>
      <c r="Z6" s="34" t="str">
        <f t="array" ref="Z6">IF(ISBLANK(Categorieën!B145)=TRUE," ",Categorieën!B145)</f>
        <v>overheid: Sport Vlaanderen</v>
      </c>
      <c r="AA6" s="34">
        <f t="array" ref="AA6">SUM(IF(ISBLANK(Categorieën!B145)=TRUE,100,IF(Categorieën!B145&gt;Categorieën!$B$141:$B$182,1,0)))+ROW()/100</f>
        <v>34.06</v>
      </c>
      <c r="AB6" s="34">
        <f t="array" ref="AB6">SMALL($AA$2:$AA$43,ROW()-1)</f>
        <v>31.14</v>
      </c>
      <c r="AC6" s="33">
        <f t="array" ref="AC6">SUM(IF(AB6=$AA$2:$AA$43,$Y$2:$Y$43,0))</f>
        <v>13</v>
      </c>
      <c r="AD6" s="34" t="str">
        <f t="array" ref="AD6">IF(ISBLANK(VLOOKUP($AC6,$Y$2:$Z$43,2))=TRUE,"",VLOOKUP($AC6,$Y$2:$Z$43,2))</f>
        <v>Nado Vlaanderen</v>
      </c>
      <c r="AF6" s="33">
        <v>5</v>
      </c>
      <c r="AG6" s="34" t="str">
        <f>IF(ISBLANK(Categorieën!B189)=TRUE," ",Categorieën!B189)</f>
        <v>federatieadministratie: doorgeven van trainersgegevens aan Vlaamse overheid - Sport Vlaanderen</v>
      </c>
      <c r="AH6" s="34">
        <f t="array" ref="AH6">SUM(IF(ISBLANK(Categorieën!B189)=TRUE,100,IF(Categorieën!B189&gt;Categorieën!$B$185:$B$226,1,0)))+ROW()/100</f>
        <v>18.059999999999999</v>
      </c>
      <c r="AI6" s="34">
        <f t="array" ref="AI6">SMALL($AH$2:$AH$43,ROW()-1)</f>
        <v>9.3699999999999992</v>
      </c>
      <c r="AJ6" s="33">
        <f t="array" ref="AJ6">SUM(IF(AI6=$AH$2:$AH$43,$AF$2:$AF$43,0))</f>
        <v>36</v>
      </c>
      <c r="AK6" s="34" t="str">
        <f t="array" ref="AK6">IF(ISBLANK(VLOOKUP($AJ6,$AF$2:$AG$43,2))=TRUE,"",VLOOKUP($AJ6,$AF$2:$AG$43,2))</f>
        <v>boekhouding: bijhouden leverancierslijst</v>
      </c>
      <c r="AM6" s="33">
        <v>5</v>
      </c>
      <c r="AN6" s="34" t="str">
        <f>IF(ISBLANK(Categorieën!B233)=TRUE," ",Categorieën!B233)</f>
        <v>organisatorische maatregel: materiaal enkel op eigen site</v>
      </c>
      <c r="AO6" s="34">
        <f t="array" ref="AO6">SUM(IF(ISBLANK(Categorieën!B233)=TRUE,100,IF(Categorieën!B233&gt;Categorieën!$B$229:$B$270,1,0)))+ROW()/100</f>
        <v>35.06</v>
      </c>
      <c r="AP6" s="34">
        <f t="array" ref="AP6">SMALL($AO$2:$AO$43,ROW()-1)</f>
        <v>36.07</v>
      </c>
      <c r="AQ6" s="33">
        <f t="array" ref="AQ6">SUM(IF(AP6=$AO$2:$AO$43,$AM$2:$AM$43,0))</f>
        <v>6</v>
      </c>
      <c r="AR6" s="34" t="str">
        <f t="array" ref="AR6">IF(ISBLANK(VLOOKUP($AQ6,$AM$2:$AN$43,2))=TRUE,"",VLOOKUP($AQ6,$AM$2:$AN$43,2))</f>
        <v>organisatorische maatregel: medische fiches worden bijgehouden in gesloten koffer</v>
      </c>
    </row>
    <row r="7" spans="2:44" hidden="1" x14ac:dyDescent="0.2">
      <c r="B7" s="33" t="s">
        <v>3</v>
      </c>
      <c r="D7" s="33">
        <v>6</v>
      </c>
      <c r="E7" s="34" t="str">
        <f>IF(ISBLANK(Categorieën!B14)=TRUE," ",Categorieën!B14)</f>
        <v>persoonlijke gegevens: telefoonnummer</v>
      </c>
      <c r="F7" s="34">
        <f t="array" ref="F7">SUM(IF(ISBLANK(Categorieën!B14)=TRUE,100,IF(Categorieën!B14&gt;Categorieën!$B$9:$B$50,1,0)))+ROW()/100</f>
        <v>36.07</v>
      </c>
      <c r="G7" s="34">
        <f t="array" ref="G7">SMALL($F$2:$F$43,ROW()-1)</f>
        <v>17.309999999999999</v>
      </c>
      <c r="H7" s="33">
        <f t="array" ref="H7">SUM(IF(G7=$F$2:$F$43,$D$2:$D$43,0))</f>
        <v>30</v>
      </c>
      <c r="I7" s="34" t="str">
        <f t="array" ref="I7">IF(ISBLANK(VLOOKUP($H7,$D$2:$E$43,2))=TRUE,"",VLOOKUP($H7,$D$2:$E$43,2))</f>
        <v>gegevens van derden: naam, telefoonnummer, e-mailadres van de ouders</v>
      </c>
      <c r="K7" s="33">
        <v>6</v>
      </c>
      <c r="L7" s="34" t="str">
        <f>IF(ISBLANK(Categorieën!B58)=TRUE," ",Categorieën!B58)</f>
        <v>trainers (leden)</v>
      </c>
      <c r="M7" s="34">
        <f t="array" ref="M7">SUM(IF(ISBLANK(Categorieën!B58)=TRUE,100,IF(Categorieën!B58&gt;Categorieën!$B$53:$B$94,1,0)))+ROW()/100</f>
        <v>38.07</v>
      </c>
      <c r="N7" s="34">
        <f t="array" ref="N7">SMALL($M$2:$M$43,ROW()-1)</f>
        <v>28.05</v>
      </c>
      <c r="O7" s="33">
        <f t="array" ref="O7">SUM(IF(N7=$M$2:$M$43,$K$2:$K$43,0))</f>
        <v>4</v>
      </c>
      <c r="P7" s="34" t="str">
        <f t="array" ref="P7">IF(ISBLANK(VLOOKUP($O7,$K$2:$L$43,2))=TRUE,"",VLOOKUP($O7,$K$2:$L$43,2))</f>
        <v>deelnemers (niet-leden)</v>
      </c>
      <c r="R7" s="33">
        <v>6</v>
      </c>
      <c r="S7" s="34" t="str">
        <f>IF(ISBLANK(Categorieën!B102)=TRUE," ",Categorieën!B102)</f>
        <v>Kernactiviteit: promotie van de sport, PR en communicatie</v>
      </c>
      <c r="T7" s="34">
        <f t="array" ref="T7">SUM(IF(ISBLANK(Categorieën!B102)=TRUE,100,IF(Categorieën!B102&gt;Categorieën!$B$97:$B$138,1,0)))+ROW()/100</f>
        <v>34.07</v>
      </c>
      <c r="U7" s="34">
        <f t="array" ref="U7">SMALL($T$2:$T$43,ROW()-1)</f>
        <v>35.08</v>
      </c>
      <c r="V7" s="33">
        <f t="array" ref="V7">SUM(IF(U7=$T$2:$T$43,$R$2:$R$43,0))</f>
        <v>7</v>
      </c>
      <c r="W7" s="34" t="str">
        <f t="array" ref="W7">IF(ISBLANK(VLOOKUP($V7,$R$2:$S$43,2))=TRUE,"",VLOOKUP($V7,$R$2:$S$43,2))</f>
        <v>Kernactiviteit: sportclubondersteuning</v>
      </c>
      <c r="X7" s="49"/>
      <c r="Y7" s="33">
        <v>6</v>
      </c>
      <c r="Z7" s="34" t="str">
        <f t="array" ref="Z7">IF(ISBLANK(Categorieën!B146)=TRUE," ",Categorieën!B146)</f>
        <v>verzekeraar</v>
      </c>
      <c r="AA7" s="34">
        <f t="array" ref="AA7">SUM(IF(ISBLANK(Categorieën!B146)=TRUE,100,IF(Categorieën!B146&gt;Categorieën!$B$141:$B$182,1,0)))+ROW()/100</f>
        <v>41.07</v>
      </c>
      <c r="AB7" s="34">
        <f t="array" ref="AB7">SMALL($AA$2:$AA$43,ROW()-1)</f>
        <v>32.08</v>
      </c>
      <c r="AC7" s="33">
        <f t="array" ref="AC7">SUM(IF(AB7=$AA$2:$AA$43,$Y$2:$Y$43,0))</f>
        <v>7</v>
      </c>
      <c r="AD7" s="34" t="str">
        <f t="array" ref="AD7">IF(ISBLANK(VLOOKUP($AC7,$Y$2:$Z$43,2))=TRUE,"",VLOOKUP($AC7,$Y$2:$Z$43,2))</f>
        <v>niemand (gegevens worden niet doorgegeven)</v>
      </c>
      <c r="AF7" s="33">
        <v>6</v>
      </c>
      <c r="AG7" s="34" t="str">
        <f>IF(ISBLANK(Categorieën!B190)=TRUE," ",Categorieën!B190)</f>
        <v>federatieadministratie: ifv subsidies van Vlaamse overheid - Sport Vlaanderen</v>
      </c>
      <c r="AH7" s="34">
        <f t="array" ref="AH7">SUM(IF(ISBLANK(Categorieën!B190)=TRUE,100,IF(Categorieën!B190&gt;Categorieën!$B$185:$B$226,1,0)))+ROW()/100</f>
        <v>19.07</v>
      </c>
      <c r="AI7" s="34">
        <f t="array" ref="AI7">SMALL($AH$2:$AH$43,ROW()-1)</f>
        <v>10.1</v>
      </c>
      <c r="AJ7" s="33">
        <f t="array" ref="AJ7">SUM(IF(AI7=$AH$2:$AH$43,$AF$2:$AF$43,0))</f>
        <v>9</v>
      </c>
      <c r="AK7" s="34" t="str">
        <f t="array" ref="AK7">IF(ISBLANK(VLOOKUP($AJ7,$AF$2:$AG$43,2))=TRUE,"",VLOOKUP($AJ7,$AF$2:$AG$43,2))</f>
        <v>communicatie met deelnemers aan organisaties</v>
      </c>
      <c r="AM7" s="33">
        <v>6</v>
      </c>
      <c r="AN7" s="34" t="str">
        <f>IF(ISBLANK(Categorieën!B234)=TRUE," ",Categorieën!B234)</f>
        <v>organisatorische maatregel: medische fiches worden bijgehouden in gesloten koffer</v>
      </c>
      <c r="AO7" s="34">
        <f t="array" ref="AO7">SUM(IF(ISBLANK(Categorieën!B234)=TRUE,100,IF(Categorieën!B234&gt;Categorieën!$B$229:$B$270,1,0)))+ROW()/100</f>
        <v>36.07</v>
      </c>
      <c r="AP7" s="34">
        <f t="array" ref="AP7">SMALL($AO$2:$AO$43,ROW()-1)</f>
        <v>37.020000000000003</v>
      </c>
      <c r="AQ7" s="33">
        <f t="array" ref="AQ7">SUM(IF(AP7=$AO$2:$AO$43,$AM$2:$AM$43,0))</f>
        <v>1</v>
      </c>
      <c r="AR7" s="34" t="str">
        <f t="array" ref="AR7">IF(ISBLANK(VLOOKUP($AQ7,$AM$2:$AN$43,2))=TRUE,"",VLOOKUP($AQ7,$AM$2:$AN$43,2))</f>
        <v>standaardmaatregelen</v>
      </c>
    </row>
    <row r="8" spans="2:44" hidden="1" x14ac:dyDescent="0.2">
      <c r="D8" s="33">
        <v>7</v>
      </c>
      <c r="E8" s="34" t="str">
        <f>IF(ISBLANK(Categorieën!B15)=TRUE," ",Categorieën!B15)</f>
        <v>persoonlijke gegevens: e-mailadres</v>
      </c>
      <c r="F8" s="34">
        <f t="array" ref="F8">SUM(IF(ISBLANK(Categorieën!B15)=TRUE,100,IF(Categorieën!B15&gt;Categorieën!$B$9:$B$50,1,0)))+ROW()/100</f>
        <v>26.08</v>
      </c>
      <c r="G8" s="34">
        <f t="array" ref="G8">SMALL($F$2:$F$43,ROW()-1)</f>
        <v>18.23</v>
      </c>
      <c r="H8" s="33">
        <f t="array" ref="H8">SUM(IF(G8=$F$2:$F$43,$D$2:$D$43,0))</f>
        <v>22</v>
      </c>
      <c r="I8" s="34" t="str">
        <f t="array" ref="I8">IF(ISBLANK(VLOOKUP($H8,$D$2:$E$43,2))=TRUE,"",VLOOKUP($H8,$D$2:$E$43,2))</f>
        <v>gevoelige gegevens: (indicator van) handicap</v>
      </c>
      <c r="K8" s="33">
        <v>7</v>
      </c>
      <c r="L8" s="34" t="str">
        <f>IF(ISBLANK(Categorieën!B59)=TRUE," ",Categorieën!B59)</f>
        <v>trainers (niet-leden)</v>
      </c>
      <c r="M8" s="34">
        <f t="array" ref="M8">SUM(IF(ISBLANK(Categorieën!B59)=TRUE,100,IF(Categorieën!B59&gt;Categorieën!$B$53:$B$94,1,0)))+ROW()/100</f>
        <v>39.08</v>
      </c>
      <c r="N8" s="34">
        <f t="array" ref="N8">SMALL($M$2:$M$43,ROW()-1)</f>
        <v>29.17</v>
      </c>
      <c r="O8" s="33">
        <f t="array" ref="O8">SUM(IF(N8=$M$2:$M$43,$K$2:$K$43,0))</f>
        <v>16</v>
      </c>
      <c r="P8" s="34" t="str">
        <f t="array" ref="P8">IF(ISBLANK(VLOOKUP($O8,$K$2:$L$43,2))=TRUE,"",VLOOKUP($O8,$K$2:$L$43,2))</f>
        <v xml:space="preserve">klanten </v>
      </c>
      <c r="R8" s="33">
        <v>7</v>
      </c>
      <c r="S8" s="34" t="str">
        <f>IF(ISBLANK(Categorieën!B103)=TRUE," ",Categorieën!B103)</f>
        <v>Kernactiviteit: sportclubondersteuning</v>
      </c>
      <c r="T8" s="34">
        <f t="array" ref="T8">SUM(IF(ISBLANK(Categorieën!B103)=TRUE,100,IF(Categorieën!B103&gt;Categorieën!$B$97:$B$138,1,0)))+ROW()/100</f>
        <v>35.08</v>
      </c>
      <c r="U8" s="34">
        <f t="array" ref="U8">SMALL($T$2:$T$43,ROW()-1)</f>
        <v>36.06</v>
      </c>
      <c r="V8" s="33">
        <f t="array" ref="V8">SUM(IF(U8=$T$2:$T$43,$R$2:$R$43,0))</f>
        <v>5</v>
      </c>
      <c r="W8" s="34" t="str">
        <f t="array" ref="W8">IF(ISBLANK(VLOOKUP($V8,$R$2:$S$43,2))=TRUE,"",VLOOKUP($V8,$R$2:$S$43,2))</f>
        <v>Kernactiviteit: sportkaderopleiding</v>
      </c>
      <c r="X8" s="49"/>
      <c r="Y8" s="33">
        <v>7</v>
      </c>
      <c r="Z8" s="34" t="str">
        <f t="array" ref="Z8">IF(ISBLANK(Categorieën!B147)=TRUE," ",Categorieën!B147)</f>
        <v>niemand (gegevens worden niet doorgegeven)</v>
      </c>
      <c r="AA8" s="34">
        <f t="array" ref="AA8">SUM(IF(ISBLANK(Categorieën!B147)=TRUE,100,IF(Categorieën!B147&gt;Categorieën!$B$141:$B$182,1,0)))+ROW()/100</f>
        <v>32.08</v>
      </c>
      <c r="AB8" s="34">
        <f t="array" ref="AB8">SMALL($AA$2:$AA$43,ROW()-1)</f>
        <v>33.130000000000003</v>
      </c>
      <c r="AC8" s="33">
        <f t="array" ref="AC8">SUM(IF(AB8=$AA$2:$AA$43,$Y$2:$Y$43,0))</f>
        <v>12</v>
      </c>
      <c r="AD8" s="34" t="str">
        <f t="array" ref="AD8">IF(ISBLANK(VLOOKUP($AC8,$Y$2:$Z$43,2))=TRUE,"",VLOOKUP($AC8,$Y$2:$Z$43,2))</f>
        <v>overheid: rsz administratie</v>
      </c>
      <c r="AF8" s="33">
        <v>7</v>
      </c>
      <c r="AG8" s="34" t="str">
        <f>IF(ISBLANK(Categorieën!B191)=TRUE," ",Categorieën!B191)</f>
        <v>federatieadministratie: verwerking ongevalsaangiftes</v>
      </c>
      <c r="AH8" s="34">
        <f t="array" ref="AH8">SUM(IF(ISBLANK(Categorieën!B191)=TRUE,100,IF(Categorieën!B191&gt;Categorieën!$B$185:$B$226,1,0)))+ROW()/100</f>
        <v>23.08</v>
      </c>
      <c r="AI8" s="34">
        <f t="array" ref="AI8">SMALL($AH$2:$AH$43,ROW()-1)</f>
        <v>11.09</v>
      </c>
      <c r="AJ8" s="33">
        <f t="array" ref="AJ8">SUM(IF(AI8=$AH$2:$AH$43,$AF$2:$AF$43,0))</f>
        <v>8</v>
      </c>
      <c r="AK8" s="34" t="str">
        <f t="array" ref="AK8">IF(ISBLANK(VLOOKUP($AJ8,$AF$2:$AG$43,2))=TRUE,"",VLOOKUP($AJ8,$AF$2:$AG$43,2))</f>
        <v>communicatie met leden (versturen van nieuwsbrieven, mails…)</v>
      </c>
      <c r="AM8" s="33">
        <v>7</v>
      </c>
      <c r="AN8" s="34" t="str">
        <f>IF(ISBLANK(Categorieën!B235)=TRUE," ",Categorieën!B235)</f>
        <v>technische maatregel: encryptie</v>
      </c>
      <c r="AO8" s="34">
        <f t="array" ref="AO8">SUM(IF(ISBLANK(Categorieën!B235)=TRUE,100,IF(Categorieën!B235&gt;Categorieën!$B$229:$B$270,1,0)))+ROW()/100</f>
        <v>38.08</v>
      </c>
      <c r="AP8" s="34">
        <f t="array" ref="AP8">SMALL($AO$2:$AO$43,ROW()-1)</f>
        <v>38.08</v>
      </c>
      <c r="AQ8" s="33">
        <f t="array" ref="AQ8">SUM(IF(AP8=$AO$2:$AO$43,$AM$2:$AM$43,0))</f>
        <v>7</v>
      </c>
      <c r="AR8" s="34" t="str">
        <f t="array" ref="AR8">IF(ISBLANK(VLOOKUP($AQ8,$AM$2:$AN$43,2))=TRUE,"",VLOOKUP($AQ8,$AM$2:$AN$43,2))</f>
        <v>technische maatregel: encryptie</v>
      </c>
    </row>
    <row r="9" spans="2:44" hidden="1" x14ac:dyDescent="0.2">
      <c r="D9" s="33">
        <v>8</v>
      </c>
      <c r="E9" s="34" t="str">
        <f>IF(ISBLANK(Categorieën!B16)=TRUE," ",Categorieën!B16)</f>
        <v>persoonlijke gegevens: nationaliteit</v>
      </c>
      <c r="F9" s="34">
        <f t="array" ref="F9">SUM(IF(ISBLANK(Categorieën!B16)=TRUE,100,IF(Categorieën!B16&gt;Categorieën!$B$9:$B$50,1,0)))+ROW()/100</f>
        <v>35.090000000000003</v>
      </c>
      <c r="G9" s="34">
        <f t="array" ref="G9">SMALL($F$2:$F$43,ROW()-1)</f>
        <v>19.22</v>
      </c>
      <c r="H9" s="33">
        <f t="array" ref="H9">SUM(IF(G9=$F$2:$F$43,$D$2:$D$43,0))</f>
        <v>21</v>
      </c>
      <c r="I9" s="34" t="str">
        <f t="array" ref="I9">IF(ISBLANK(VLOOKUP($H9,$D$2:$E$43,2))=TRUE,"",VLOOKUP($H9,$D$2:$E$43,2))</f>
        <v>gevoelige gegevens: indicator lichamelijke of psychische gezondheid (medische geschiktheidsattesten)</v>
      </c>
      <c r="K9" s="33">
        <v>8</v>
      </c>
      <c r="L9" s="34" t="str">
        <f>IF(ISBLANK(Categorieën!B60)=TRUE," ",Categorieën!B60)</f>
        <v>personeel</v>
      </c>
      <c r="M9" s="34">
        <f t="array" ref="M9">SUM(IF(ISBLANK(Categorieën!B60)=TRUE,100,IF(Categorieën!B60&gt;Categorieën!$B$53:$B$94,1,0)))+ROW()/100</f>
        <v>33.090000000000003</v>
      </c>
      <c r="N9" s="34">
        <f t="array" ref="N9">SMALL($M$2:$M$43,ROW()-1)</f>
        <v>30.02</v>
      </c>
      <c r="O9" s="33">
        <f t="array" ref="O9">SUM(IF(N9=$M$2:$M$43,$K$2:$K$43,0))</f>
        <v>1</v>
      </c>
      <c r="P9" s="34" t="str">
        <f t="array" ref="P9">IF(ISBLANK(VLOOKUP($O9,$K$2:$L$43,2))=TRUE,"",VLOOKUP($O9,$K$2:$L$43,2))</f>
        <v>leden</v>
      </c>
      <c r="R9" s="33">
        <v>8</v>
      </c>
      <c r="S9" s="34" t="str">
        <f>IF(ISBLANK(Categorieën!B104)=TRUE," ",Categorieën!B104)</f>
        <v>Kernactiviteit: topsport</v>
      </c>
      <c r="T9" s="34">
        <f t="array" ref="T9">SUM(IF(ISBLANK(Categorieën!B104)=TRUE,100,IF(Categorieën!B104&gt;Categorieën!$B$97:$B$138,1,0)))+ROW()/100</f>
        <v>37.090000000000003</v>
      </c>
      <c r="U9" s="34">
        <f t="array" ref="U9">SMALL($T$2:$T$43,ROW()-1)</f>
        <v>37.090000000000003</v>
      </c>
      <c r="V9" s="33">
        <f t="array" ref="V9">SUM(IF(U9=$T$2:$T$43,$R$2:$R$43,0))</f>
        <v>8</v>
      </c>
      <c r="W9" s="34" t="str">
        <f t="array" ref="W9">IF(ISBLANK(VLOOKUP($V9,$R$2:$S$43,2))=TRUE,"",VLOOKUP($V9,$R$2:$S$43,2))</f>
        <v>Kernactiviteit: topsport</v>
      </c>
      <c r="X9" s="49"/>
      <c r="Y9" s="33">
        <v>8</v>
      </c>
      <c r="Z9" s="34" t="str">
        <f t="array" ref="Z9">IF(ISBLANK(Categorieën!B148)=TRUE," ",Categorieën!B148)</f>
        <v>publiek (publicatie op internet/facebook)</v>
      </c>
      <c r="AA9" s="34">
        <f t="array" ref="AA9">SUM(IF(ISBLANK(Categorieën!B148)=TRUE,100,IF(Categorieën!B148&gt;Categorieën!$B$141:$B$182,1,0)))+ROW()/100</f>
        <v>36.090000000000003</v>
      </c>
      <c r="AB9" s="34">
        <f t="array" ref="AB9">SMALL($AA$2:$AA$43,ROW()-1)</f>
        <v>34.06</v>
      </c>
      <c r="AC9" s="33">
        <f t="array" ref="AC9">SUM(IF(AB9=$AA$2:$AA$43,$Y$2:$Y$43,0))</f>
        <v>5</v>
      </c>
      <c r="AD9" s="34" t="str">
        <f t="array" ref="AD9">IF(ISBLANK(VLOOKUP($AC9,$Y$2:$Z$43,2))=TRUE,"",VLOOKUP($AC9,$Y$2:$Z$43,2))</f>
        <v>overheid: Sport Vlaanderen</v>
      </c>
      <c r="AF9" s="33">
        <v>8</v>
      </c>
      <c r="AG9" s="34" t="str">
        <f>IF(ISBLANK(Categorieën!B192)=TRUE," ",Categorieën!B192)</f>
        <v>communicatie met leden (versturen van nieuwsbrieven, mails…)</v>
      </c>
      <c r="AH9" s="34">
        <f t="array" ref="AH9">SUM(IF(ISBLANK(Categorieën!B192)=TRUE,100,IF(Categorieën!B192&gt;Categorieën!$B$185:$B$226,1,0)))+ROW()/100</f>
        <v>11.09</v>
      </c>
      <c r="AI9" s="34">
        <f t="array" ref="AI9">SMALL($AH$2:$AH$43,ROW()-1)</f>
        <v>12.27</v>
      </c>
      <c r="AJ9" s="33">
        <f t="array" ref="AJ9">SUM(IF(AI9=$AH$2:$AH$43,$AF$2:$AF$43,0))</f>
        <v>26</v>
      </c>
      <c r="AK9" s="34" t="str">
        <f t="array" ref="AK9">IF(ISBLANK(VLOOKUP($AJ9,$AF$2:$AG$43,2))=TRUE,"",VLOOKUP($AJ9,$AF$2:$AG$43,2))</f>
        <v>communicatie: beheer nieuwsbrief</v>
      </c>
      <c r="AM9" s="33">
        <v>8</v>
      </c>
      <c r="AN9" s="34" t="str">
        <f>IF(ISBLANK(Categorieën!B236)=TRUE," ",Categorieën!B236)</f>
        <v>technische maatregel: firewall / anti-virus</v>
      </c>
      <c r="AO9" s="34">
        <f t="array" ref="AO9">SUM(IF(ISBLANK(Categorieën!B236)=TRUE,100,IF(Categorieën!B236&gt;Categorieën!$B$229:$B$270,1,0)))+ROW()/100</f>
        <v>39.090000000000003</v>
      </c>
      <c r="AP9" s="34">
        <f t="array" ref="AP9">SMALL($AO$2:$AO$43,ROW()-1)</f>
        <v>39.090000000000003</v>
      </c>
      <c r="AQ9" s="33">
        <f t="array" ref="AQ9">SUM(IF(AP9=$AO$2:$AO$43,$AM$2:$AM$43,0))</f>
        <v>8</v>
      </c>
      <c r="AR9" s="34" t="str">
        <f t="array" ref="AR9">IF(ISBLANK(VLOOKUP($AQ9,$AM$2:$AN$43,2))=TRUE,"",VLOOKUP($AQ9,$AM$2:$AN$43,2))</f>
        <v>technische maatregel: firewall / anti-virus</v>
      </c>
    </row>
    <row r="10" spans="2:44" hidden="1" x14ac:dyDescent="0.2">
      <c r="D10" s="33">
        <v>9</v>
      </c>
      <c r="E10" s="34" t="str">
        <f>IF(ISBLANK(Categorieën!B17)=TRUE," ",Categorieën!B17)</f>
        <v>persoonlijke gegevens: geslacht</v>
      </c>
      <c r="F10" s="34">
        <f t="array" ref="F10">SUM(IF(ISBLANK(Categorieën!B17)=TRUE,100,IF(Categorieën!B17&gt;Categorieën!$B$9:$B$50,1,0)))+ROW()/100</f>
        <v>28.1</v>
      </c>
      <c r="G10" s="34">
        <f t="array" ref="G10">SMALL($F$2:$F$43,ROW()-1)</f>
        <v>20.260000000000002</v>
      </c>
      <c r="H10" s="33">
        <f t="array" ref="H10">SUM(IF(G10=$F$2:$F$43,$D$2:$D$43,0))</f>
        <v>25</v>
      </c>
      <c r="I10" s="34" t="str">
        <f t="array" ref="I10">IF(ISBLANK(VLOOKUP($H10,$D$2:$E$43,2))=TRUE,"",VLOOKUP($H10,$D$2:$E$43,2))</f>
        <v>gevoelige gegevens: informatie over ethische klachten</v>
      </c>
      <c r="K10" s="33">
        <v>9</v>
      </c>
      <c r="L10" s="34" t="str">
        <f>IF(ISBLANK(Categorieën!B61)=TRUE," ",Categorieën!B61)</f>
        <v>vrijwilligers</v>
      </c>
      <c r="M10" s="34">
        <f t="array" ref="M10">SUM(IF(ISBLANK(Categorieën!B61)=TRUE,100,IF(Categorieën!B61&gt;Categorieën!$B$53:$B$94,1,0)))+ROW()/100</f>
        <v>40.1</v>
      </c>
      <c r="N10" s="34">
        <f t="array" ref="N10">SMALL($M$2:$M$43,ROW()-1)</f>
        <v>31.16</v>
      </c>
      <c r="O10" s="33">
        <f t="array" ref="O10">SUM(IF(N10=$M$2:$M$43,$K$2:$K$43,0))</f>
        <v>15</v>
      </c>
      <c r="P10" s="34" t="str">
        <f t="array" ref="P10">IF(ISBLANK(VLOOKUP($O10,$K$2:$L$43,2))=TRUE,"",VLOOKUP($O10,$K$2:$L$43,2))</f>
        <v>leveranciers</v>
      </c>
      <c r="R10" s="33">
        <v>9</v>
      </c>
      <c r="S10" s="34" t="str">
        <f>IF(ISBLANK(Categorieën!B105)=TRUE," ",Categorieën!B105)</f>
        <v>Ondersteunend proces: personeelsbeheer</v>
      </c>
      <c r="T10" s="34">
        <f t="array" ref="T10">SUM(IF(ISBLANK(Categorieën!B105)=TRUE,100,IF(Categorieën!B105&gt;Categorieën!$B$97:$B$138,1,0)))+ROW()/100</f>
        <v>40.1</v>
      </c>
      <c r="U10" s="34">
        <f t="array" ref="U10">SMALL($T$2:$T$43,ROW()-1)</f>
        <v>38.119999999999997</v>
      </c>
      <c r="V10" s="33">
        <f t="array" ref="V10">SUM(IF(U10=$T$2:$T$43,$R$2:$R$43,0))</f>
        <v>11</v>
      </c>
      <c r="W10" s="34" t="str">
        <f t="array" ref="W10">IF(ISBLANK(VLOOKUP($V10,$R$2:$S$43,2))=TRUE,"",VLOOKUP($V10,$R$2:$S$43,2))</f>
        <v>Ondersteunend proces: boekhouding</v>
      </c>
      <c r="X10" s="49"/>
      <c r="Y10" s="33">
        <v>9</v>
      </c>
      <c r="Z10" s="34" t="str">
        <f t="array" ref="Z10">IF(ISBLANK(Categorieën!B149)=TRUE," ",Categorieën!B149)</f>
        <v>publiek (publicatie in infoboekje/federatieblad)</v>
      </c>
      <c r="AA10" s="34">
        <f t="array" ref="AA10">SUM(IF(ISBLANK(Categorieën!B149)=TRUE,100,IF(Categorieën!B149&gt;Categorieën!$B$141:$B$182,1,0)))+ROW()/100</f>
        <v>35.1</v>
      </c>
      <c r="AB10" s="34">
        <f t="array" ref="AB10">SMALL($AA$2:$AA$43,ROW()-1)</f>
        <v>35.1</v>
      </c>
      <c r="AC10" s="33">
        <f t="array" ref="AC10">SUM(IF(AB10=$AA$2:$AA$43,$Y$2:$Y$43,0))</f>
        <v>9</v>
      </c>
      <c r="AD10" s="34" t="str">
        <f t="array" ref="AD10">IF(ISBLANK(VLOOKUP($AC10,$Y$2:$Z$43,2))=TRUE,"",VLOOKUP($AC10,$Y$2:$Z$43,2))</f>
        <v>publiek (publicatie in infoboekje/federatieblad)</v>
      </c>
      <c r="AF10" s="33">
        <v>9</v>
      </c>
      <c r="AG10" s="34" t="str">
        <f>IF(ISBLANK(Categorieën!B193)=TRUE," ",Categorieën!B193)</f>
        <v>communicatie met deelnemers aan organisaties</v>
      </c>
      <c r="AH10" s="34">
        <f t="array" ref="AH10">SUM(IF(ISBLANK(Categorieën!B193)=TRUE,100,IF(Categorieën!B193&gt;Categorieën!$B$185:$B$226,1,0)))+ROW()/100</f>
        <v>10.1</v>
      </c>
      <c r="AI10" s="34">
        <f t="array" ref="AI10">SMALL($AH$2:$AH$43,ROW()-1)</f>
        <v>13.26</v>
      </c>
      <c r="AJ10" s="33">
        <f t="array" ref="AJ10">SUM(IF(AI10=$AH$2:$AH$43,$AF$2:$AF$43,0))</f>
        <v>25</v>
      </c>
      <c r="AK10" s="34" t="str">
        <f t="array" ref="AK10">IF(ISBLANK(VLOOKUP($AJ10,$AF$2:$AG$43,2))=TRUE,"",VLOOKUP($AJ10,$AF$2:$AG$43,2))</f>
        <v>communicatie: beheren federatiewebsite</v>
      </c>
      <c r="AM10" s="33">
        <v>9</v>
      </c>
      <c r="AN10" s="34" t="str">
        <f>IF(ISBLANK(Categorieën!B237)=TRUE," ",Categorieën!B237)</f>
        <v>technische maatregelen: privacyinstellingen</v>
      </c>
      <c r="AO10" s="34">
        <f t="array" ref="AO10">SUM(IF(ISBLANK(Categorieën!B237)=TRUE,100,IF(Categorieën!B237&gt;Categorieën!$B$229:$B$270,1,0)))+ROW()/100</f>
        <v>41.1</v>
      </c>
      <c r="AP10" s="34">
        <f t="array" ref="AP10">SMALL($AO$2:$AO$43,ROW()-1)</f>
        <v>40.11</v>
      </c>
      <c r="AQ10" s="33">
        <f t="array" ref="AQ10">SUM(IF(AP10=$AO$2:$AO$43,$AM$2:$AM$43,0))</f>
        <v>10</v>
      </c>
      <c r="AR10" s="34" t="str">
        <f t="array" ref="AR10">IF(ISBLANK(VLOOKUP($AQ10,$AM$2:$AN$43,2))=TRUE,"",VLOOKUP($AQ10,$AM$2:$AN$43,2))</f>
        <v>technische maatregelen: afgeschermd via log-in voor clubbestuurders</v>
      </c>
    </row>
    <row r="11" spans="2:44" hidden="1" x14ac:dyDescent="0.2">
      <c r="D11" s="33">
        <v>10</v>
      </c>
      <c r="E11" s="34" t="str">
        <f>IF(ISBLANK(Categorieën!B18)=TRUE," ",Categorieën!B18)</f>
        <v>persoonlijke gegevens: leeftijd, geboortedatum</v>
      </c>
      <c r="F11" s="34">
        <f t="array" ref="F11">SUM(IF(ISBLANK(Categorieën!B18)=TRUE,100,IF(Categorieën!B18&gt;Categorieën!$B$9:$B$50,1,0)))+ROW()/100</f>
        <v>30.11</v>
      </c>
      <c r="G11" s="34">
        <f t="array" ref="G11">SMALL($F$2:$F$43,ROW()-1)</f>
        <v>21.25</v>
      </c>
      <c r="H11" s="33">
        <f t="array" ref="H11">SUM(IF(G11=$F$2:$F$43,$D$2:$D$43,0))</f>
        <v>24</v>
      </c>
      <c r="I11" s="34" t="str">
        <f t="array" ref="I11">IF(ISBLANK(VLOOKUP($H11,$D$2:$E$43,2))=TRUE,"",VLOOKUP($H11,$D$2:$E$43,2))</f>
        <v>gevoelige gegevens: informatie over vermoedens of gevallen van doping</v>
      </c>
      <c r="K11" s="33">
        <v>10</v>
      </c>
      <c r="L11" s="34" t="str">
        <f>IF(ISBLANK(Categorieën!B62)=TRUE," ",Categorieën!B62)</f>
        <v>sponsors</v>
      </c>
      <c r="M11" s="34">
        <f t="array" ref="M11">SUM(IF(ISBLANK(Categorieën!B62)=TRUE,100,IF(Categorieën!B62&gt;Categorieën!$B$53:$B$94,1,0)))+ROW()/100</f>
        <v>37.11</v>
      </c>
      <c r="N11" s="34">
        <f t="array" ref="N11">SMALL($M$2:$M$43,ROW()-1)</f>
        <v>32.03</v>
      </c>
      <c r="O11" s="33">
        <f t="array" ref="O11">SUM(IF(N11=$M$2:$M$43,$K$2:$K$43,0))</f>
        <v>2</v>
      </c>
      <c r="P11" s="34" t="str">
        <f t="array" ref="P11">IF(ISBLANK(VLOOKUP($O11,$K$2:$L$43,2))=TRUE,"",VLOOKUP($O11,$K$2:$L$43,2))</f>
        <v>ouders van leden</v>
      </c>
      <c r="R11" s="33">
        <v>10</v>
      </c>
      <c r="S11" s="34" t="str">
        <f>IF(ISBLANK(Categorieën!B106)=TRUE," ",Categorieën!B106)</f>
        <v>Ondersteunend proces: vrijwilligersbeheer</v>
      </c>
      <c r="T11" s="34">
        <f t="array" ref="T11">SUM(IF(ISBLANK(Categorieën!B106)=TRUE,100,IF(Categorieën!B106&gt;Categorieën!$B$97:$B$138,1,0)))+ROW()/100</f>
        <v>41.11</v>
      </c>
      <c r="U11" s="34">
        <f t="array" ref="U11">SMALL($T$2:$T$43,ROW()-1)</f>
        <v>39.130000000000003</v>
      </c>
      <c r="V11" s="33">
        <f t="array" ref="V11">SUM(IF(U11=$T$2:$T$43,$R$2:$R$43,0))</f>
        <v>12</v>
      </c>
      <c r="W11" s="34" t="str">
        <f t="array" ref="W11">IF(ISBLANK(VLOOKUP($V11,$R$2:$S$43,2))=TRUE,"",VLOOKUP($V11,$R$2:$S$43,2))</f>
        <v>Ondersteunend proces: ongevalsaangiftes</v>
      </c>
      <c r="X11" s="49"/>
      <c r="Y11" s="33">
        <v>10</v>
      </c>
      <c r="Z11" s="34" t="str">
        <f t="array" ref="Z11">IF(ISBLANK(Categorieën!B150)=TRUE," ",Categorieën!B150)</f>
        <v>sociaal secretariaat</v>
      </c>
      <c r="AA11" s="34">
        <f t="array" ref="AA11">SUM(IF(ISBLANK(Categorieën!B150)=TRUE,100,IF(Categorieën!B150&gt;Categorieën!$B$141:$B$182,1,0)))+ROW()/100</f>
        <v>37.11</v>
      </c>
      <c r="AB11" s="34">
        <f t="array" ref="AB11">SMALL($AA$2:$AA$43,ROW()-1)</f>
        <v>36.090000000000003</v>
      </c>
      <c r="AC11" s="33">
        <f t="array" ref="AC11">SUM(IF(AB11=$AA$2:$AA$43,$Y$2:$Y$43,0))</f>
        <v>8</v>
      </c>
      <c r="AD11" s="34" t="str">
        <f t="array" ref="AD11">IF(ISBLANK(VLOOKUP($AC11,$Y$2:$Z$43,2))=TRUE,"",VLOOKUP($AC11,$Y$2:$Z$43,2))</f>
        <v>publiek (publicatie op internet/facebook)</v>
      </c>
      <c r="AF11" s="33">
        <v>10</v>
      </c>
      <c r="AG11" s="34" t="str">
        <f>IF(ISBLANK(Categorieën!B194)=TRUE," ",Categorieën!B194)</f>
        <v>administratie deelnemers: verwerking gegevens i.f.v. deelname</v>
      </c>
      <c r="AH11" s="34">
        <f t="array" ref="AH11">SUM(IF(ISBLANK(Categorieën!B194)=TRUE,100,IF(Categorieën!B194&gt;Categorieën!$B$185:$B$226,1,0)))+ROW()/100</f>
        <v>7.11</v>
      </c>
      <c r="AI11" s="34">
        <f t="array" ref="AI11">SMALL($AH$2:$AH$43,ROW()-1)</f>
        <v>14.25</v>
      </c>
      <c r="AJ11" s="33">
        <f t="array" ref="AJ11">SUM(IF(AI11=$AH$2:$AH$43,$AF$2:$AF$43,0))</f>
        <v>24</v>
      </c>
      <c r="AK11" s="34" t="str">
        <f t="array" ref="AK11">IF(ISBLANK(VLOOKUP($AJ11,$AF$2:$AG$43,2))=TRUE,"",VLOOKUP($AJ11,$AF$2:$AG$43,2))</f>
        <v>communicatie: beheren sociale media - filmpjes</v>
      </c>
      <c r="AM11" s="33">
        <v>10</v>
      </c>
      <c r="AN11" s="34" t="str">
        <f>IF(ISBLANK(Categorieën!B238)=TRUE," ",Categorieën!B238)</f>
        <v>technische maatregelen: afgeschermd via log-in voor clubbestuurders</v>
      </c>
      <c r="AO11" s="34">
        <f t="array" ref="AO11">SUM(IF(ISBLANK(Categorieën!B238)=TRUE,100,IF(Categorieën!B238&gt;Categorieën!$B$229:$B$270,1,0)))+ROW()/100</f>
        <v>40.11</v>
      </c>
      <c r="AP11" s="34">
        <f t="array" ref="AP11">SMALL($AO$2:$AO$43,ROW()-1)</f>
        <v>41.1</v>
      </c>
      <c r="AQ11" s="33">
        <f t="array" ref="AQ11">SUM(IF(AP11=$AO$2:$AO$43,$AM$2:$AM$43,0))</f>
        <v>9</v>
      </c>
      <c r="AR11" s="34" t="str">
        <f t="array" ref="AR11">IF(ISBLANK(VLOOKUP($AQ11,$AM$2:$AN$43,2))=TRUE,"",VLOOKUP($AQ11,$AM$2:$AN$43,2))</f>
        <v>technische maatregelen: privacyinstellingen</v>
      </c>
    </row>
    <row r="12" spans="2:44" hidden="1" x14ac:dyDescent="0.2">
      <c r="D12" s="33">
        <v>11</v>
      </c>
      <c r="E12" s="34" t="str">
        <f>IF(ISBLANK(Categorieën!B19)=TRUE," ",Categorieën!B19)</f>
        <v>persoonlijke gegevens: naam, telefoonnummer, e-mailadres</v>
      </c>
      <c r="F12" s="34">
        <f t="array" ref="F12">SUM(IF(ISBLANK(Categorieën!B19)=TRUE,100,IF(Categorieën!B19&gt;Categorieën!$B$9:$B$50,1,0)))+ROW()/100</f>
        <v>34.119999999999997</v>
      </c>
      <c r="G12" s="34">
        <f t="array" ref="G12">SMALL($F$2:$F$43,ROW()-1)</f>
        <v>22.24</v>
      </c>
      <c r="H12" s="33">
        <f t="array" ref="H12">SUM(IF(G12=$F$2:$F$43,$D$2:$D$43,0))</f>
        <v>23</v>
      </c>
      <c r="I12" s="34" t="str">
        <f t="array" ref="I12">IF(ISBLANK(VLOOKUP($H12,$D$2:$E$43,2))=TRUE,"",VLOOKUP($H12,$D$2:$E$43,2))</f>
        <v>gevoelige gegevens: ongevalaangiftes</v>
      </c>
      <c r="K12" s="33">
        <v>11</v>
      </c>
      <c r="L12" s="34" t="str">
        <f>IF(ISBLANK(Categorieën!B63)=TRUE," ",Categorieën!B63)</f>
        <v>contacten bij andere federaties</v>
      </c>
      <c r="M12" s="34">
        <f t="array" ref="M12">SUM(IF(ISBLANK(Categorieën!B63)=TRUE,100,IF(Categorieën!B63&gt;Categorieën!$B$53:$B$94,1,0)))+ROW()/100</f>
        <v>24.12</v>
      </c>
      <c r="N12" s="34">
        <f t="array" ref="N12">SMALL($M$2:$M$43,ROW()-1)</f>
        <v>33.090000000000003</v>
      </c>
      <c r="O12" s="33">
        <f t="array" ref="O12">SUM(IF(N12=$M$2:$M$43,$K$2:$K$43,0))</f>
        <v>8</v>
      </c>
      <c r="P12" s="34" t="str">
        <f t="array" ref="P12">IF(ISBLANK(VLOOKUP($O12,$K$2:$L$43,2))=TRUE,"",VLOOKUP($O12,$K$2:$L$43,2))</f>
        <v>personeel</v>
      </c>
      <c r="R12" s="33">
        <v>11</v>
      </c>
      <c r="S12" s="34" t="str">
        <f>IF(ISBLANK(Categorieën!B107)=TRUE," ",Categorieën!B107)</f>
        <v>Ondersteunend proces: boekhouding</v>
      </c>
      <c r="T12" s="34">
        <f t="array" ref="T12">SUM(IF(ISBLANK(Categorieën!B107)=TRUE,100,IF(Categorieën!B107&gt;Categorieën!$B$97:$B$138,1,0)))+ROW()/100</f>
        <v>38.119999999999997</v>
      </c>
      <c r="U12" s="34">
        <f t="array" ref="U12">SMALL($T$2:$T$43,ROW()-1)</f>
        <v>40.1</v>
      </c>
      <c r="V12" s="33">
        <f t="array" ref="V12">SUM(IF(U12=$T$2:$T$43,$R$2:$R$43,0))</f>
        <v>9</v>
      </c>
      <c r="W12" s="34" t="str">
        <f t="array" ref="W12">IF(ISBLANK(VLOOKUP($V12,$R$2:$S$43,2))=TRUE,"",VLOOKUP($V12,$R$2:$S$43,2))</f>
        <v>Ondersteunend proces: personeelsbeheer</v>
      </c>
      <c r="X12" s="49"/>
      <c r="Y12" s="33">
        <v>11</v>
      </c>
      <c r="Z12" s="34" t="str">
        <f t="array" ref="Z12">IF(ISBLANK(Categorieën!B151)=TRUE," ",Categorieën!B151)</f>
        <v>software</v>
      </c>
      <c r="AA12" s="34">
        <f t="array" ref="AA12">SUM(IF(ISBLANK(Categorieën!B151)=TRUE,100,IF(Categorieën!B151&gt;Categorieën!$B$141:$B$182,1,0)))+ROW()/100</f>
        <v>38.119999999999997</v>
      </c>
      <c r="AB12" s="34">
        <f t="array" ref="AB12">SMALL($AA$2:$AA$43,ROW()-1)</f>
        <v>37.11</v>
      </c>
      <c r="AC12" s="33">
        <f t="array" ref="AC12">SUM(IF(AB12=$AA$2:$AA$43,$Y$2:$Y$43,0))</f>
        <v>10</v>
      </c>
      <c r="AD12" s="34" t="str">
        <f t="array" ref="AD12">IF(ISBLANK(VLOOKUP($AC12,$Y$2:$Z$43,2))=TRUE,"",VLOOKUP($AC12,$Y$2:$Z$43,2))</f>
        <v>sociaal secretariaat</v>
      </c>
      <c r="AF12" s="33">
        <v>11</v>
      </c>
      <c r="AG12" s="34" t="str">
        <f>IF(ISBLANK(Categorieën!B195)=TRUE," ",Categorieën!B195)</f>
        <v>administratie deelnemers: deelnemers indelen in categoriën en groepen</v>
      </c>
      <c r="AH12" s="34">
        <f t="array" ref="AH12">SUM(IF(ISBLANK(Categorieën!B195)=TRUE,100,IF(Categorieën!B195&gt;Categorieën!$B$185:$B$226,1,0)))+ROW()/100</f>
        <v>6.12</v>
      </c>
      <c r="AI12" s="34">
        <f t="array" ref="AI12">SMALL($AH$2:$AH$43,ROW()-1)</f>
        <v>15.24</v>
      </c>
      <c r="AJ12" s="33">
        <f t="array" ref="AJ12">SUM(IF(AI12=$AH$2:$AH$43,$AF$2:$AF$43,0))</f>
        <v>23</v>
      </c>
      <c r="AK12" s="34" t="str">
        <f t="array" ref="AK12">IF(ISBLANK(VLOOKUP($AJ12,$AF$2:$AG$43,2))=TRUE,"",VLOOKUP($AJ12,$AF$2:$AG$43,2))</f>
        <v>communicatie: beheren sociale media - gerichte foto's</v>
      </c>
      <c r="AM12" s="33">
        <v>11</v>
      </c>
      <c r="AN12" s="34" t="str">
        <f>IF(ISBLANK(Categorieën!B239)=TRUE," ",Categorieën!B239)</f>
        <v xml:space="preserve"> </v>
      </c>
      <c r="AO12" s="34">
        <f t="array" ref="AO12">SUM(IF(ISBLANK(Categorieën!B239)=TRUE,100,IF(Categorieën!B239&gt;Categorieën!$B$229:$B$270,1,0)))+ROW()/100</f>
        <v>100.12</v>
      </c>
      <c r="AP12" s="34">
        <f t="array" ref="AP12">SMALL($AO$2:$AO$43,ROW()-1)</f>
        <v>100.12</v>
      </c>
      <c r="AQ12" s="33">
        <f t="array" ref="AQ12">SUM(IF(AP12=$AO$2:$AO$43,$AM$2:$AM$43,0))</f>
        <v>11</v>
      </c>
      <c r="AR12" s="34" t="str">
        <f t="array" ref="AR12">IF(ISBLANK(VLOOKUP($AQ12,$AM$2:$AN$43,2))=TRUE,"",VLOOKUP($AQ12,$AM$2:$AN$43,2))</f>
        <v xml:space="preserve"> </v>
      </c>
    </row>
    <row r="13" spans="2:44" hidden="1" x14ac:dyDescent="0.2">
      <c r="D13" s="33">
        <v>12</v>
      </c>
      <c r="E13" s="34" t="str">
        <f>IF(ISBLANK(Categorieën!B20)=TRUE," ",Categorieën!B20)</f>
        <v>persoonlijke gegevens: naam, adres, telefoonnummer, geboortedatum, geslacht</v>
      </c>
      <c r="F13" s="34">
        <f t="array" ref="F13">SUM(IF(ISBLANK(Categorieën!B20)=TRUE,100,IF(Categorieën!B20&gt;Categorieën!$B$9:$B$50,1,0)))+ROW()/100</f>
        <v>33.130000000000003</v>
      </c>
      <c r="G13" s="34">
        <f t="array" ref="G13">SMALL($F$2:$F$43,ROW()-1)</f>
        <v>23.27</v>
      </c>
      <c r="H13" s="33">
        <f t="array" ref="H13">SUM(IF(G13=$F$2:$F$43,$D$2:$D$43,0))</f>
        <v>26</v>
      </c>
      <c r="I13" s="34" t="str">
        <f t="array" ref="I13">IF(ISBLANK(VLOOKUP($H13,$D$2:$E$43,2))=TRUE,"",VLOOKUP($H13,$D$2:$E$43,2))</f>
        <v>gevoelige gegevens: ziektebriefjes</v>
      </c>
      <c r="K13" s="33">
        <v>12</v>
      </c>
      <c r="L13" s="34" t="str">
        <f>IF(ISBLANK(Categorieën!B64)=TRUE," ",Categorieën!B64)</f>
        <v>contacten bij de federatie</v>
      </c>
      <c r="M13" s="34">
        <f t="array" ref="M13">SUM(IF(ISBLANK(Categorieën!B64)=TRUE,100,IF(Categorieën!B64&gt;Categorieën!$B$53:$B$94,1,0)))+ROW()/100</f>
        <v>26.13</v>
      </c>
      <c r="N13" s="34">
        <f t="array" ref="N13">SMALL($M$2:$M$43,ROW()-1)</f>
        <v>34.19</v>
      </c>
      <c r="O13" s="33">
        <f t="array" ref="O13">SUM(IF(N13=$M$2:$M$43,$K$2:$K$43,0))</f>
        <v>18</v>
      </c>
      <c r="P13" s="34" t="str">
        <f t="array" ref="P13">IF(ISBLANK(VLOOKUP($O13,$K$2:$L$43,2))=TRUE,"",VLOOKUP($O13,$K$2:$L$43,2))</f>
        <v>promotionele contacten</v>
      </c>
      <c r="R13" s="33">
        <v>12</v>
      </c>
      <c r="S13" s="34" t="str">
        <f>IF(ISBLANK(Categorieën!B108)=TRUE," ",Categorieën!B108)</f>
        <v>Ondersteunend proces: ongevalsaangiftes</v>
      </c>
      <c r="T13" s="34">
        <f t="array" ref="T13">SUM(IF(ISBLANK(Categorieën!B108)=TRUE,100,IF(Categorieën!B108&gt;Categorieën!$B$97:$B$138,1,0)))+ROW()/100</f>
        <v>39.130000000000003</v>
      </c>
      <c r="U13" s="34">
        <f t="array" ref="U13">SMALL($T$2:$T$43,ROW()-1)</f>
        <v>41.11</v>
      </c>
      <c r="V13" s="33">
        <f t="array" ref="V13">SUM(IF(U13=$T$2:$T$43,$R$2:$R$43,0))</f>
        <v>10</v>
      </c>
      <c r="W13" s="34" t="str">
        <f t="array" ref="W13">IF(ISBLANK(VLOOKUP($V13,$R$2:$S$43,2))=TRUE,"",VLOOKUP($V13,$R$2:$S$43,2))</f>
        <v>Ondersteunend proces: vrijwilligersbeheer</v>
      </c>
      <c r="X13" s="49"/>
      <c r="Y13" s="33">
        <v>12</v>
      </c>
      <c r="Z13" s="34" t="str">
        <f t="array" ref="Z13">IF(ISBLANK(Categorieën!B152)=TRUE," ",Categorieën!B152)</f>
        <v>overheid: rsz administratie</v>
      </c>
      <c r="AA13" s="34">
        <f t="array" ref="AA13">SUM(IF(ISBLANK(Categorieën!B152)=TRUE,100,IF(Categorieën!B152&gt;Categorieën!$B$141:$B$182,1,0)))+ROW()/100</f>
        <v>33.130000000000003</v>
      </c>
      <c r="AB13" s="34">
        <f t="array" ref="AB13">SMALL($AA$2:$AA$43,ROW()-1)</f>
        <v>38.119999999999997</v>
      </c>
      <c r="AC13" s="33">
        <f t="array" ref="AC13">SUM(IF(AB13=$AA$2:$AA$43,$Y$2:$Y$43,0))</f>
        <v>11</v>
      </c>
      <c r="AD13" s="34" t="str">
        <f t="array" ref="AD13">IF(ISBLANK(VLOOKUP($AC13,$Y$2:$Z$43,2))=TRUE,"",VLOOKUP($AC13,$Y$2:$Z$43,2))</f>
        <v>software</v>
      </c>
      <c r="AF13" s="33">
        <v>12</v>
      </c>
      <c r="AG13" s="34" t="str">
        <f>IF(ISBLANK(Categorieën!B196)=TRUE," ",Categorieën!B196)</f>
        <v>administratie deelnemers: afleveren brevetten / (deelname/aanwezigheids)attesten / diploma's</v>
      </c>
      <c r="AH13" s="34">
        <f t="array" ref="AH13">SUM(IF(ISBLANK(Categorieën!B196)=TRUE,100,IF(Categorieën!B196&gt;Categorieën!$B$185:$B$226,1,0)))+ROW()/100</f>
        <v>5.13</v>
      </c>
      <c r="AI13" s="34">
        <f t="array" ref="AI13">SMALL($AH$2:$AH$43,ROW()-1)</f>
        <v>16.23</v>
      </c>
      <c r="AJ13" s="33">
        <f t="array" ref="AJ13">SUM(IF(AI13=$AH$2:$AH$43,$AF$2:$AF$43,0))</f>
        <v>22</v>
      </c>
      <c r="AK13" s="34" t="str">
        <f t="array" ref="AK13">IF(ISBLANK(VLOOKUP($AJ13,$AF$2:$AG$43,2))=TRUE,"",VLOOKUP($AJ13,$AF$2:$AG$43,2))</f>
        <v>communicatie: beheren sociale media - sfeerfoto's</v>
      </c>
      <c r="AM13" s="33">
        <v>12</v>
      </c>
      <c r="AN13" s="34" t="str">
        <f>IF(ISBLANK(Categorieën!B240)=TRUE," ",Categorieën!B240)</f>
        <v xml:space="preserve"> </v>
      </c>
      <c r="AO13" s="34">
        <f t="array" ref="AO13">SUM(IF(ISBLANK(Categorieën!B240)=TRUE,100,IF(Categorieën!B240&gt;Categorieën!$B$229:$B$270,1,0)))+ROW()/100</f>
        <v>100.13</v>
      </c>
      <c r="AP13" s="34">
        <f t="array" ref="AP13">SMALL($AO$2:$AO$43,ROW()-1)</f>
        <v>100.13</v>
      </c>
      <c r="AQ13" s="33">
        <f t="array" ref="AQ13">SUM(IF(AP13=$AO$2:$AO$43,$AM$2:$AM$43,0))</f>
        <v>12</v>
      </c>
      <c r="AR13" s="34" t="str">
        <f t="array" ref="AR13">IF(ISBLANK(VLOOKUP($AQ13,$AM$2:$AN$43,2))=TRUE,"",VLOOKUP($AQ13,$AM$2:$AN$43,2))</f>
        <v xml:space="preserve"> </v>
      </c>
    </row>
    <row r="14" spans="2:44" hidden="1" x14ac:dyDescent="0.2">
      <c r="D14" s="33">
        <v>13</v>
      </c>
      <c r="E14" s="34" t="str">
        <f>IF(ISBLANK(Categorieën!B21)=TRUE," ",Categorieën!B21)</f>
        <v>persoonlijke gegevens: bankrekeningnummer</v>
      </c>
      <c r="F14" s="34">
        <f t="array" ref="F14">SUM(IF(ISBLANK(Categorieën!B21)=TRUE,100,IF(Categorieën!B21&gt;Categorieën!$B$9:$B$50,1,0)))+ROW()/100</f>
        <v>25.14</v>
      </c>
      <c r="G14" s="34">
        <f t="array" ref="G14">SMALL($F$2:$F$43,ROW()-1)</f>
        <v>24.06</v>
      </c>
      <c r="H14" s="33">
        <f t="array" ref="H14">SUM(IF(G14=$F$2:$F$43,$D$2:$D$43,0))</f>
        <v>5</v>
      </c>
      <c r="I14" s="34" t="str">
        <f t="array" ref="I14">IF(ISBLANK(VLOOKUP($H14,$D$2:$E$43,2))=TRUE,"",VLOOKUP($H14,$D$2:$E$43,2))</f>
        <v>persoonlijke gegevens: adres</v>
      </c>
      <c r="K14" s="33">
        <v>13</v>
      </c>
      <c r="L14" s="34" t="str">
        <f>IF(ISBLANK(Categorieën!B65)=TRUE," ",Categorieën!B65)</f>
        <v>contacten bij de (lokale) overheden</v>
      </c>
      <c r="M14" s="34">
        <f t="array" ref="M14">SUM(IF(ISBLANK(Categorieën!B65)=TRUE,100,IF(Categorieën!B65&gt;Categorieën!$B$53:$B$94,1,0)))+ROW()/100</f>
        <v>25.14</v>
      </c>
      <c r="N14" s="34">
        <f t="array" ref="N14">SMALL($M$2:$M$43,ROW()-1)</f>
        <v>35.18</v>
      </c>
      <c r="O14" s="33">
        <f t="array" ref="O14">SUM(IF(N14=$M$2:$M$43,$K$2:$K$43,0))</f>
        <v>17</v>
      </c>
      <c r="P14" s="34" t="str">
        <f t="array" ref="P14">IF(ISBLANK(VLOOKUP($O14,$K$2:$L$43,2))=TRUE,"",VLOOKUP($O14,$K$2:$L$43,2))</f>
        <v>scheidsrechters/juryleden</v>
      </c>
      <c r="R14" s="33">
        <v>13</v>
      </c>
      <c r="S14" s="34" t="str">
        <f>IF(ISBLANK(Categorieën!B109)=TRUE," ",Categorieën!B109)</f>
        <v xml:space="preserve"> </v>
      </c>
      <c r="T14" s="34">
        <f t="array" ref="T14">SUM(IF(ISBLANK(Categorieën!B109)=TRUE,100,IF(Categorieën!B109&gt;Categorieën!$B$97:$B$138,1,0)))+ROW()/100</f>
        <v>100.14</v>
      </c>
      <c r="U14" s="34">
        <f t="array" ref="U14">SMALL($T$2:$T$43,ROW()-1)</f>
        <v>100.14</v>
      </c>
      <c r="V14" s="33">
        <f t="array" ref="V14">SUM(IF(U14=$T$2:$T$43,$R$2:$R$43,0))</f>
        <v>13</v>
      </c>
      <c r="W14" s="34" t="str">
        <f t="array" ref="W14">IF(ISBLANK(VLOOKUP($V14,$R$2:$S$43,2))=TRUE,"",VLOOKUP($V14,$R$2:$S$43,2))</f>
        <v xml:space="preserve"> </v>
      </c>
      <c r="X14" s="49"/>
      <c r="Y14" s="33">
        <v>13</v>
      </c>
      <c r="Z14" s="34" t="str">
        <f t="array" ref="Z14">IF(ISBLANK(Categorieën!B153)=TRUE," ",Categorieën!B153)</f>
        <v>Nado Vlaanderen</v>
      </c>
      <c r="AA14" s="34">
        <f t="array" ref="AA14">SUM(IF(ISBLANK(Categorieën!B153)=TRUE,100,IF(Categorieën!B153&gt;Categorieën!$B$141:$B$182,1,0)))+ROW()/100</f>
        <v>31.14</v>
      </c>
      <c r="AB14" s="34">
        <f t="array" ref="AB14">SMALL($AA$2:$AA$43,ROW()-1)</f>
        <v>39.04</v>
      </c>
      <c r="AC14" s="33">
        <f t="array" ref="AC14">SUM(IF(AB14=$AA$2:$AA$43,$Y$2:$Y$43,0))</f>
        <v>3</v>
      </c>
      <c r="AD14" s="34" t="str">
        <f t="array" ref="AD14">IF(ISBLANK(VLOOKUP($AC14,$Y$2:$Z$43,2))=TRUE,"",VLOOKUP($AC14,$Y$2:$Z$43,2))</f>
        <v>sponsor</v>
      </c>
      <c r="AF14" s="33">
        <v>13</v>
      </c>
      <c r="AG14" s="34" t="str">
        <f>IF(ISBLANK(Categorieën!B197)=TRUE," ",Categorieën!B197)</f>
        <v>sportieve administratie: uitwisseling van ledengegevens (incl. gegevens van trainers) met clubs ifv competitie / organisatie van de sport</v>
      </c>
      <c r="AH14" s="34">
        <f t="array" ref="AH14">SUM(IF(ISBLANK(Categorieën!B197)=TRUE,100,IF(Categorieën!B197&gt;Categorieën!$B$185:$B$226,1,0)))+ROW()/100</f>
        <v>41.14</v>
      </c>
      <c r="AI14" s="34">
        <f t="array" ref="AI14">SMALL($AH$2:$AH$43,ROW()-1)</f>
        <v>17.05</v>
      </c>
      <c r="AJ14" s="33">
        <f t="array" ref="AJ14">SUM(IF(AI14=$AH$2:$AH$43,$AF$2:$AF$43,0))</f>
        <v>4</v>
      </c>
      <c r="AK14" s="34" t="str">
        <f t="array" ref="AK14">IF(ISBLANK(VLOOKUP($AJ14,$AF$2:$AG$43,2))=TRUE,"",VLOOKUP($AJ14,$AF$2:$AG$43,2))</f>
        <v>federatieadministratie: doorgeven van ledengegevens aan Vlaamse overheid - Sport Vlaanderen</v>
      </c>
      <c r="AM14" s="33">
        <v>13</v>
      </c>
      <c r="AN14" s="34" t="str">
        <f>IF(ISBLANK(Categorieën!B241)=TRUE," ",Categorieën!B241)</f>
        <v xml:space="preserve"> </v>
      </c>
      <c r="AO14" s="34">
        <f t="array" ref="AO14">SUM(IF(ISBLANK(Categorieën!B241)=TRUE,100,IF(Categorieën!B241&gt;Categorieën!$B$229:$B$270,1,0)))+ROW()/100</f>
        <v>100.14</v>
      </c>
      <c r="AP14" s="34">
        <f t="array" ref="AP14">SMALL($AO$2:$AO$43,ROW()-1)</f>
        <v>100.14</v>
      </c>
      <c r="AQ14" s="33">
        <f t="array" ref="AQ14">SUM(IF(AP14=$AO$2:$AO$43,$AM$2:$AM$43,0))</f>
        <v>13</v>
      </c>
      <c r="AR14" s="34" t="str">
        <f t="array" ref="AR14">IF(ISBLANK(VLOOKUP($AQ14,$AM$2:$AN$43,2))=TRUE,"",VLOOKUP($AQ14,$AM$2:$AN$43,2))</f>
        <v xml:space="preserve"> </v>
      </c>
    </row>
    <row r="15" spans="2:44" hidden="1" x14ac:dyDescent="0.2">
      <c r="D15" s="33">
        <v>14</v>
      </c>
      <c r="E15" s="34" t="str">
        <f>IF(ISBLANK(Categorieën!B22)=TRUE," ",Categorieën!B22)</f>
        <v>persoonlijke gegevens: foto</v>
      </c>
      <c r="F15" s="34">
        <f t="array" ref="F15">SUM(IF(ISBLANK(Categorieën!B22)=TRUE,100,IF(Categorieën!B22&gt;Categorieën!$B$9:$B$50,1,0)))+ROW()/100</f>
        <v>27.15</v>
      </c>
      <c r="G15" s="34">
        <f t="array" ref="G15">SMALL($F$2:$F$43,ROW()-1)</f>
        <v>25.14</v>
      </c>
      <c r="H15" s="33">
        <f t="array" ref="H15">SUM(IF(G15=$F$2:$F$43,$D$2:$D$43,0))</f>
        <v>13</v>
      </c>
      <c r="I15" s="34" t="str">
        <f t="array" ref="I15">IF(ISBLANK(VLOOKUP($H15,$D$2:$E$43,2))=TRUE,"",VLOOKUP($H15,$D$2:$E$43,2))</f>
        <v>persoonlijke gegevens: bankrekeningnummer</v>
      </c>
      <c r="K15" s="33">
        <v>14</v>
      </c>
      <c r="L15" s="34" t="str">
        <f>IF(ISBLANK(Categorieën!B66)=TRUE," ",Categorieën!B66)</f>
        <v>sollicitanten</v>
      </c>
      <c r="M15" s="34">
        <f t="array" ref="M15">SUM(IF(ISBLANK(Categorieën!B66)=TRUE,100,IF(Categorieën!B66&gt;Categorieën!$B$53:$B$94,1,0)))+ROW()/100</f>
        <v>36.15</v>
      </c>
      <c r="N15" s="34">
        <f t="array" ref="N15">SMALL($M$2:$M$43,ROW()-1)</f>
        <v>36.15</v>
      </c>
      <c r="O15" s="33">
        <f t="array" ref="O15">SUM(IF(N15=$M$2:$M$43,$K$2:$K$43,0))</f>
        <v>14</v>
      </c>
      <c r="P15" s="34" t="str">
        <f t="array" ref="P15">IF(ISBLANK(VLOOKUP($O15,$K$2:$L$43,2))=TRUE,"",VLOOKUP($O15,$K$2:$L$43,2))</f>
        <v>sollicitanten</v>
      </c>
      <c r="R15" s="33">
        <v>14</v>
      </c>
      <c r="S15" s="34" t="str">
        <f>IF(ISBLANK(Categorieën!B110)=TRUE," ",Categorieën!B110)</f>
        <v xml:space="preserve"> </v>
      </c>
      <c r="T15" s="34">
        <f t="array" ref="T15">SUM(IF(ISBLANK(Categorieën!B110)=TRUE,100,IF(Categorieën!B110&gt;Categorieën!$B$97:$B$138,1,0)))+ROW()/100</f>
        <v>100.15</v>
      </c>
      <c r="U15" s="34">
        <f t="array" ref="U15">SMALL($T$2:$T$43,ROW()-1)</f>
        <v>100.15</v>
      </c>
      <c r="V15" s="33">
        <f t="array" ref="V15">SUM(IF(U15=$T$2:$T$43,$R$2:$R$43,0))</f>
        <v>14</v>
      </c>
      <c r="W15" s="34" t="str">
        <f t="array" ref="W15">IF(ISBLANK(VLOOKUP($V15,$R$2:$S$43,2))=TRUE,"",VLOOKUP($V15,$R$2:$S$43,2))</f>
        <v xml:space="preserve"> </v>
      </c>
      <c r="X15" s="49"/>
      <c r="Y15" s="33">
        <v>14</v>
      </c>
      <c r="Z15" s="34" t="str">
        <f t="array" ref="Z15">IF(ISBLANK(Categorieën!B154)=TRUE," ",Categorieën!B154)</f>
        <v>clubbestuurders</v>
      </c>
      <c r="AA15" s="34">
        <f t="array" ref="AA15">SUM(IF(ISBLANK(Categorieën!B154)=TRUE,100,IF(Categorieën!B154&gt;Categorieën!$B$141:$B$182,1,0)))+ROW()/100</f>
        <v>28.15</v>
      </c>
      <c r="AB15" s="34">
        <f t="array" ref="AB15">SMALL($AA$2:$AA$43,ROW()-1)</f>
        <v>40.03</v>
      </c>
      <c r="AC15" s="33">
        <f t="array" ref="AC15">SUM(IF(AB15=$AA$2:$AA$43,$Y$2:$Y$43,0))</f>
        <v>2</v>
      </c>
      <c r="AD15" s="34" t="str">
        <f t="array" ref="AD15">IF(ISBLANK(VLOOKUP($AC15,$Y$2:$Z$43,2))=TRUE,"",VLOOKUP($AC15,$Y$2:$Z$43,2))</f>
        <v>trainers (extern)</v>
      </c>
      <c r="AF15" s="33">
        <v>14</v>
      </c>
      <c r="AG15" s="34" t="str">
        <f>IF(ISBLANK(Categorieën!B198)=TRUE," ",Categorieën!B198)</f>
        <v>sportieve administratie: (recreatieve) competitie organiseren in categorieën (leeftijd, geslacht,…)</v>
      </c>
      <c r="AH15" s="34">
        <f t="array" ref="AH15">SUM(IF(ISBLANK(Categorieën!B198)=TRUE,100,IF(Categorieën!B198&gt;Categorieën!$B$185:$B$226,1,0)))+ROW()/100</f>
        <v>33.15</v>
      </c>
      <c r="AI15" s="34">
        <f t="array" ref="AI15">SMALL($AH$2:$AH$43,ROW()-1)</f>
        <v>18.059999999999999</v>
      </c>
      <c r="AJ15" s="33">
        <f t="array" ref="AJ15">SUM(IF(AI15=$AH$2:$AH$43,$AF$2:$AF$43,0))</f>
        <v>5</v>
      </c>
      <c r="AK15" s="34" t="str">
        <f t="array" ref="AK15">IF(ISBLANK(VLOOKUP($AJ15,$AF$2:$AG$43,2))=TRUE,"",VLOOKUP($AJ15,$AF$2:$AG$43,2))</f>
        <v>federatieadministratie: doorgeven van trainersgegevens aan Vlaamse overheid - Sport Vlaanderen</v>
      </c>
      <c r="AM15" s="33">
        <v>14</v>
      </c>
      <c r="AN15" s="34" t="str">
        <f>IF(ISBLANK(Categorieën!B242)=TRUE," ",Categorieën!B242)</f>
        <v xml:space="preserve"> </v>
      </c>
      <c r="AO15" s="34">
        <f t="array" ref="AO15">SUM(IF(ISBLANK(Categorieën!B242)=TRUE,100,IF(Categorieën!B242&gt;Categorieën!$B$229:$B$270,1,0)))+ROW()/100</f>
        <v>100.15</v>
      </c>
      <c r="AP15" s="34">
        <f t="array" ref="AP15">SMALL($AO$2:$AO$43,ROW()-1)</f>
        <v>100.15</v>
      </c>
      <c r="AQ15" s="33">
        <f t="array" ref="AQ15">SUM(IF(AP15=$AO$2:$AO$43,$AM$2:$AM$43,0))</f>
        <v>14</v>
      </c>
      <c r="AR15" s="34" t="str">
        <f t="array" ref="AR15">IF(ISBLANK(VLOOKUP($AQ15,$AM$2:$AN$43,2))=TRUE,"",VLOOKUP($AQ15,$AM$2:$AN$43,2))</f>
        <v xml:space="preserve"> </v>
      </c>
    </row>
    <row r="16" spans="2:44" hidden="1" x14ac:dyDescent="0.2">
      <c r="D16" s="33">
        <v>15</v>
      </c>
      <c r="E16" s="34" t="str">
        <f>IF(ISBLANK(Categorieën!B23)=TRUE," ",Categorieën!B23)</f>
        <v>persoonlijke gegevens: gevolgde opleidingen, resultaten opleidingen, attesten van deelname</v>
      </c>
      <c r="F16" s="34">
        <f t="array" ref="F16">SUM(IF(ISBLANK(Categorieën!B23)=TRUE,100,IF(Categorieën!B23&gt;Categorieën!$B$9:$B$50,1,0)))+ROW()/100</f>
        <v>29.16</v>
      </c>
      <c r="G16" s="34">
        <f t="array" ref="G16">SMALL($F$2:$F$43,ROW()-1)</f>
        <v>26.08</v>
      </c>
      <c r="H16" s="33">
        <f t="array" ref="H16">SUM(IF(G16=$F$2:$F$43,$D$2:$D$43,0))</f>
        <v>7</v>
      </c>
      <c r="I16" s="34" t="str">
        <f t="array" ref="I16">IF(ISBLANK(VLOOKUP($H16,$D$2:$E$43,2))=TRUE,"",VLOOKUP($H16,$D$2:$E$43,2))</f>
        <v>persoonlijke gegevens: e-mailadres</v>
      </c>
      <c r="K16" s="33">
        <v>15</v>
      </c>
      <c r="L16" s="34" t="str">
        <f>IF(ISBLANK(Categorieën!B67)=TRUE," ",Categorieën!B67)</f>
        <v>leveranciers</v>
      </c>
      <c r="M16" s="34">
        <f t="array" ref="M16">SUM(IF(ISBLANK(Categorieën!B67)=TRUE,100,IF(Categorieën!B67&gt;Categorieën!$B$53:$B$94,1,0)))+ROW()/100</f>
        <v>31.16</v>
      </c>
      <c r="N16" s="34">
        <f t="array" ref="N16">SMALL($M$2:$M$43,ROW()-1)</f>
        <v>37.11</v>
      </c>
      <c r="O16" s="33">
        <f t="array" ref="O16">SUM(IF(N16=$M$2:$M$43,$K$2:$K$43,0))</f>
        <v>10</v>
      </c>
      <c r="P16" s="34" t="str">
        <f t="array" ref="P16">IF(ISBLANK(VLOOKUP($O16,$K$2:$L$43,2))=TRUE,"",VLOOKUP($O16,$K$2:$L$43,2))</f>
        <v>sponsors</v>
      </c>
      <c r="R16" s="33">
        <v>15</v>
      </c>
      <c r="S16" s="34" t="str">
        <f>IF(ISBLANK(Categorieën!B111)=TRUE," ",Categorieën!B111)</f>
        <v xml:space="preserve"> </v>
      </c>
      <c r="T16" s="34">
        <f t="array" ref="T16">SUM(IF(ISBLANK(Categorieën!B111)=TRUE,100,IF(Categorieën!B111&gt;Categorieën!$B$97:$B$138,1,0)))+ROW()/100</f>
        <v>100.16</v>
      </c>
      <c r="U16" s="34">
        <f t="array" ref="U16">SMALL($T$2:$T$43,ROW()-1)</f>
        <v>100.16</v>
      </c>
      <c r="V16" s="33">
        <f t="array" ref="V16">SUM(IF(U16=$T$2:$T$43,$R$2:$R$43,0))</f>
        <v>15</v>
      </c>
      <c r="W16" s="34" t="str">
        <f t="array" ref="W16">IF(ISBLANK(VLOOKUP($V16,$R$2:$S$43,2))=TRUE,"",VLOOKUP($V16,$R$2:$S$43,2))</f>
        <v xml:space="preserve"> </v>
      </c>
      <c r="X16" s="49"/>
      <c r="Y16" s="33">
        <v>15</v>
      </c>
      <c r="Z16" s="34" t="str">
        <f t="array" ref="Z16">IF(ISBLANK(Categorieën!B155)=TRUE," ",Categorieën!B155)</f>
        <v>medisch team</v>
      </c>
      <c r="AA16" s="34">
        <f t="array" ref="AA16">SUM(IF(ISBLANK(Categorieën!B155)=TRUE,100,IF(Categorieën!B155&gt;Categorieën!$B$141:$B$182,1,0)))+ROW()/100</f>
        <v>30.16</v>
      </c>
      <c r="AB16" s="34">
        <f t="array" ref="AB16">SMALL($AA$2:$AA$43,ROW()-1)</f>
        <v>41.07</v>
      </c>
      <c r="AC16" s="33">
        <f t="array" ref="AC16">SUM(IF(AB16=$AA$2:$AA$43,$Y$2:$Y$43,0))</f>
        <v>6</v>
      </c>
      <c r="AD16" s="34" t="str">
        <f t="array" ref="AD16">IF(ISBLANK(VLOOKUP($AC16,$Y$2:$Z$43,2))=TRUE,"",VLOOKUP($AC16,$Y$2:$Z$43,2))</f>
        <v>verzekeraar</v>
      </c>
      <c r="AF16" s="33">
        <v>15</v>
      </c>
      <c r="AG16" s="34" t="str">
        <f>IF(ISBLANK(Categorieën!B199)=TRUE," ",Categorieën!B199)</f>
        <v>sportieve administratie: doorgeven competitieresultaten</v>
      </c>
      <c r="AH16" s="34">
        <f t="array" ref="AH16">SUM(IF(ISBLANK(Categorieën!B199)=TRUE,100,IF(Categorieën!B199&gt;Categorieën!$B$185:$B$226,1,0)))+ROW()/100</f>
        <v>38.159999999999997</v>
      </c>
      <c r="AI16" s="34">
        <f t="array" ref="AI16">SMALL($AH$2:$AH$43,ROW()-1)</f>
        <v>19.07</v>
      </c>
      <c r="AJ16" s="33">
        <f t="array" ref="AJ16">SUM(IF(AI16=$AH$2:$AH$43,$AF$2:$AF$43,0))</f>
        <v>6</v>
      </c>
      <c r="AK16" s="34" t="str">
        <f t="array" ref="AK16">IF(ISBLANK(VLOOKUP($AJ16,$AF$2:$AG$43,2))=TRUE,"",VLOOKUP($AJ16,$AF$2:$AG$43,2))</f>
        <v>federatieadministratie: ifv subsidies van Vlaamse overheid - Sport Vlaanderen</v>
      </c>
      <c r="AM16" s="33">
        <v>15</v>
      </c>
      <c r="AN16" s="34" t="str">
        <f>IF(ISBLANK(Categorieën!B243)=TRUE," ",Categorieën!B243)</f>
        <v xml:space="preserve"> </v>
      </c>
      <c r="AO16" s="34">
        <f t="array" ref="AO16">SUM(IF(ISBLANK(Categorieën!B243)=TRUE,100,IF(Categorieën!B243&gt;Categorieën!$B$229:$B$270,1,0)))+ROW()/100</f>
        <v>100.16</v>
      </c>
      <c r="AP16" s="34">
        <f t="array" ref="AP16">SMALL($AO$2:$AO$43,ROW()-1)</f>
        <v>100.16</v>
      </c>
      <c r="AQ16" s="33">
        <f t="array" ref="AQ16">SUM(IF(AP16=$AO$2:$AO$43,$AM$2:$AM$43,0))</f>
        <v>15</v>
      </c>
      <c r="AR16" s="34" t="str">
        <f t="array" ref="AR16">IF(ISBLANK(VLOOKUP($AQ16,$AM$2:$AN$43,2))=TRUE,"",VLOOKUP($AQ16,$AM$2:$AN$43,2))</f>
        <v xml:space="preserve"> </v>
      </c>
    </row>
    <row r="17" spans="4:44" hidden="1" x14ac:dyDescent="0.2">
      <c r="D17" s="33">
        <v>16</v>
      </c>
      <c r="E17" s="34" t="str">
        <f>IF(ISBLANK(Categorieën!B24)=TRUE," ",Categorieën!B24)</f>
        <v>persoonlijke informatie: CV, verslag sollicitatiegesprek, diploma's</v>
      </c>
      <c r="F17" s="34">
        <f t="array" ref="F17">SUM(IF(ISBLANK(Categorieën!B24)=TRUE,100,IF(Categorieën!B24&gt;Categorieën!$B$9:$B$50,1,0)))+ROW()/100</f>
        <v>38.17</v>
      </c>
      <c r="G17" s="34">
        <f t="array" ref="G17">SMALL($F$2:$F$43,ROW()-1)</f>
        <v>27.15</v>
      </c>
      <c r="H17" s="33">
        <f t="array" ref="H17">SUM(IF(G17=$F$2:$F$43,$D$2:$D$43,0))</f>
        <v>14</v>
      </c>
      <c r="I17" s="34" t="str">
        <f t="array" ref="I17">IF(ISBLANK(VLOOKUP($H17,$D$2:$E$43,2))=TRUE,"",VLOOKUP($H17,$D$2:$E$43,2))</f>
        <v>persoonlijke gegevens: foto</v>
      </c>
      <c r="K17" s="33">
        <v>16</v>
      </c>
      <c r="L17" s="34" t="str">
        <f>IF(ISBLANK(Categorieën!B68)=TRUE," ",Categorieën!B68)</f>
        <v xml:space="preserve">klanten </v>
      </c>
      <c r="M17" s="34">
        <f t="array" ref="M17">SUM(IF(ISBLANK(Categorieën!B68)=TRUE,100,IF(Categorieën!B68&gt;Categorieën!$B$53:$B$94,1,0)))+ROW()/100</f>
        <v>29.17</v>
      </c>
      <c r="N17" s="34">
        <f t="array" ref="N17">SMALL($M$2:$M$43,ROW()-1)</f>
        <v>38.07</v>
      </c>
      <c r="O17" s="33">
        <f t="array" ref="O17">SUM(IF(N17=$M$2:$M$43,$K$2:$K$43,0))</f>
        <v>6</v>
      </c>
      <c r="P17" s="34" t="str">
        <f t="array" ref="P17">IF(ISBLANK(VLOOKUP($O17,$K$2:$L$43,2))=TRUE,"",VLOOKUP($O17,$K$2:$L$43,2))</f>
        <v>trainers (leden)</v>
      </c>
      <c r="R17" s="33">
        <v>16</v>
      </c>
      <c r="S17" s="34" t="str">
        <f>IF(ISBLANK(Categorieën!B112)=TRUE," ",Categorieën!B112)</f>
        <v xml:space="preserve"> </v>
      </c>
      <c r="T17" s="34">
        <f t="array" ref="T17">SUM(IF(ISBLANK(Categorieën!B112)=TRUE,100,IF(Categorieën!B112&gt;Categorieën!$B$97:$B$138,1,0)))+ROW()/100</f>
        <v>100.17</v>
      </c>
      <c r="U17" s="34">
        <f t="array" ref="U17">SMALL($T$2:$T$43,ROW()-1)</f>
        <v>100.17</v>
      </c>
      <c r="V17" s="33">
        <f t="array" ref="V17">SUM(IF(U17=$T$2:$T$43,$R$2:$R$43,0))</f>
        <v>16</v>
      </c>
      <c r="W17" s="34" t="str">
        <f t="array" ref="W17">IF(ISBLANK(VLOOKUP($V17,$R$2:$S$43,2))=TRUE,"",VLOOKUP($V17,$R$2:$S$43,2))</f>
        <v xml:space="preserve"> </v>
      </c>
      <c r="X17" s="49"/>
      <c r="Y17" s="33">
        <v>16</v>
      </c>
      <c r="Z17" s="34" t="str">
        <f t="array" ref="Z17">IF(ISBLANK(Categorieën!B156)=TRUE," ",Categorieën!B156)</f>
        <v xml:space="preserve"> </v>
      </c>
      <c r="AA17" s="34">
        <f t="array" ref="AA17">SUM(IF(ISBLANK(Categorieën!B156)=TRUE,100,IF(Categorieën!B156&gt;Categorieën!$B$141:$B$182,1,0)))+ROW()/100</f>
        <v>100.17</v>
      </c>
      <c r="AB17" s="34">
        <f t="array" ref="AB17">SMALL($AA$2:$AA$43,ROW()-1)</f>
        <v>100.17</v>
      </c>
      <c r="AC17" s="33">
        <f t="array" ref="AC17">SUM(IF(AB17=$AA$2:$AA$43,$Y$2:$Y$43,0))</f>
        <v>16</v>
      </c>
      <c r="AD17" s="34" t="str">
        <f t="array" ref="AD17">IF(ISBLANK(VLOOKUP($AC17,$Y$2:$Z$43,2))=TRUE,"",VLOOKUP($AC17,$Y$2:$Z$43,2))</f>
        <v xml:space="preserve"> </v>
      </c>
      <c r="AF17" s="33">
        <v>16</v>
      </c>
      <c r="AG17" s="34" t="str">
        <f>IF(ISBLANK(Categorieën!B200)=TRUE," ",Categorieën!B200)</f>
        <v>sportieve administratie: bijhouden van uitslagen / palmaressen / rangschikkingen</v>
      </c>
      <c r="AH17" s="34">
        <f t="array" ref="AH17">SUM(IF(ISBLANK(Categorieën!B200)=TRUE,100,IF(Categorieën!B200&gt;Categorieën!$B$185:$B$226,1,0)))+ROW()/100</f>
        <v>35.17</v>
      </c>
      <c r="AI17" s="34">
        <f t="array" ref="AI17">SMALL($AH$2:$AH$43,ROW()-1)</f>
        <v>20.04</v>
      </c>
      <c r="AJ17" s="33">
        <f t="array" ref="AJ17">SUM(IF(AI17=$AH$2:$AH$43,$AF$2:$AF$43,0))</f>
        <v>3</v>
      </c>
      <c r="AK17" s="34" t="str">
        <f t="array" ref="AK17">IF(ISBLANK(VLOOKUP($AJ17,$AF$2:$AG$43,2))=TRUE,"",VLOOKUP($AJ17,$AF$2:$AG$43,2))</f>
        <v>federatieadministratie: interne uitwisseling van ledengegevens</v>
      </c>
      <c r="AM17" s="33">
        <v>16</v>
      </c>
      <c r="AN17" s="34" t="str">
        <f>IF(ISBLANK(Categorieën!B244)=TRUE," ",Categorieën!B244)</f>
        <v xml:space="preserve"> </v>
      </c>
      <c r="AO17" s="34">
        <f t="array" ref="AO17">SUM(IF(ISBLANK(Categorieën!B244)=TRUE,100,IF(Categorieën!B244&gt;Categorieën!$B$229:$B$270,1,0)))+ROW()/100</f>
        <v>100.17</v>
      </c>
      <c r="AP17" s="34">
        <f t="array" ref="AP17">SMALL($AO$2:$AO$43,ROW()-1)</f>
        <v>100.17</v>
      </c>
      <c r="AQ17" s="33">
        <f t="array" ref="AQ17">SUM(IF(AP17=$AO$2:$AO$43,$AM$2:$AM$43,0))</f>
        <v>16</v>
      </c>
      <c r="AR17" s="34" t="str">
        <f t="array" ref="AR17">IF(ISBLANK(VLOOKUP($AQ17,$AM$2:$AN$43,2))=TRUE,"",VLOOKUP($AQ17,$AM$2:$AN$43,2))</f>
        <v xml:space="preserve"> </v>
      </c>
    </row>
    <row r="18" spans="4:44" hidden="1" x14ac:dyDescent="0.2">
      <c r="D18" s="33">
        <v>17</v>
      </c>
      <c r="E18" s="34" t="str">
        <f>IF(ISBLANK(Categorieën!B25)=TRUE," ",Categorieën!B25)</f>
        <v>persoonlijke informatie: aan-/afwezigheden</v>
      </c>
      <c r="F18" s="34">
        <f t="array" ref="F18">SUM(IF(ISBLANK(Categorieën!B25)=TRUE,100,IF(Categorieën!B25&gt;Categorieën!$B$9:$B$50,1,0)))+ROW()/100</f>
        <v>37.18</v>
      </c>
      <c r="G18" s="34">
        <f t="array" ref="G18">SMALL($F$2:$F$43,ROW()-1)</f>
        <v>28.1</v>
      </c>
      <c r="H18" s="33">
        <f t="array" ref="H18">SUM(IF(G18=$F$2:$F$43,$D$2:$D$43,0))</f>
        <v>9</v>
      </c>
      <c r="I18" s="34" t="str">
        <f t="array" ref="I18">IF(ISBLANK(VLOOKUP($H18,$D$2:$E$43,2))=TRUE,"",VLOOKUP($H18,$D$2:$E$43,2))</f>
        <v>persoonlijke gegevens: geslacht</v>
      </c>
      <c r="K18" s="33">
        <v>17</v>
      </c>
      <c r="L18" s="34" t="str">
        <f>IF(ISBLANK(Categorieën!B69)=TRUE," ",Categorieën!B69)</f>
        <v>scheidsrechters/juryleden</v>
      </c>
      <c r="M18" s="34">
        <f t="array" ref="M18">SUM(IF(ISBLANK(Categorieën!B69)=TRUE,100,IF(Categorieën!B69&gt;Categorieën!$B$53:$B$94,1,0)))+ROW()/100</f>
        <v>35.18</v>
      </c>
      <c r="N18" s="34">
        <f t="array" ref="N18">SMALL($M$2:$M$43,ROW()-1)</f>
        <v>39.08</v>
      </c>
      <c r="O18" s="33">
        <f t="array" ref="O18">SUM(IF(N18=$M$2:$M$43,$K$2:$K$43,0))</f>
        <v>7</v>
      </c>
      <c r="P18" s="34" t="str">
        <f t="array" ref="P18">IF(ISBLANK(VLOOKUP($O18,$K$2:$L$43,2))=TRUE,"",VLOOKUP($O18,$K$2:$L$43,2))</f>
        <v>trainers (niet-leden)</v>
      </c>
      <c r="R18" s="33">
        <v>17</v>
      </c>
      <c r="S18" s="34" t="str">
        <f>IF(ISBLANK(Categorieën!B113)=TRUE," ",Categorieën!B113)</f>
        <v xml:space="preserve"> </v>
      </c>
      <c r="T18" s="34">
        <f t="array" ref="T18">SUM(IF(ISBLANK(Categorieën!B113)=TRUE,100,IF(Categorieën!B113&gt;Categorieën!$B$97:$B$138,1,0)))+ROW()/100</f>
        <v>100.18</v>
      </c>
      <c r="U18" s="34">
        <f t="array" ref="U18">SMALL($T$2:$T$43,ROW()-1)</f>
        <v>100.18</v>
      </c>
      <c r="V18" s="33">
        <f t="array" ref="V18">SUM(IF(U18=$T$2:$T$43,$R$2:$R$43,0))</f>
        <v>17</v>
      </c>
      <c r="W18" s="34" t="str">
        <f t="array" ref="W18">IF(ISBLANK(VLOOKUP($V18,$R$2:$S$43,2))=TRUE,"",VLOOKUP($V18,$R$2:$S$43,2))</f>
        <v xml:space="preserve"> </v>
      </c>
      <c r="X18" s="49"/>
      <c r="Y18" s="33">
        <v>17</v>
      </c>
      <c r="Z18" s="34" t="str">
        <f t="array" ref="Z18">IF(ISBLANK(Categorieën!B157)=TRUE," ",Categorieën!B157)</f>
        <v xml:space="preserve"> </v>
      </c>
      <c r="AA18" s="34">
        <f t="array" ref="AA18">SUM(IF(ISBLANK(Categorieën!B157)=TRUE,100,IF(Categorieën!B157&gt;Categorieën!$B$141:$B$182,1,0)))+ROW()/100</f>
        <v>100.18</v>
      </c>
      <c r="AB18" s="34">
        <f t="array" ref="AB18">SMALL($AA$2:$AA$43,ROW()-1)</f>
        <v>100.18</v>
      </c>
      <c r="AC18" s="33">
        <f t="array" ref="AC18">SUM(IF(AB18=$AA$2:$AA$43,$Y$2:$Y$43,0))</f>
        <v>17</v>
      </c>
      <c r="AD18" s="34" t="str">
        <f t="array" ref="AD18">IF(ISBLANK(VLOOKUP($AC18,$Y$2:$Z$43,2))=TRUE,"",VLOOKUP($AC18,$Y$2:$Z$43,2))</f>
        <v xml:space="preserve"> </v>
      </c>
      <c r="AF18" s="33">
        <v>17</v>
      </c>
      <c r="AG18" s="34" t="str">
        <f>IF(ISBLANK(Categorieën!B201)=TRUE," ",Categorieën!B201)</f>
        <v>sportieve administratie: bijhouden van schorsingen / overtredingen / disciplinaire maatregelen</v>
      </c>
      <c r="AH18" s="34">
        <f t="array" ref="AH18">SUM(IF(ISBLANK(Categorieën!B201)=TRUE,100,IF(Categorieën!B201&gt;Categorieën!$B$185:$B$226,1,0)))+ROW()/100</f>
        <v>34.18</v>
      </c>
      <c r="AI18" s="34">
        <f t="array" ref="AI18">SMALL($AH$2:$AH$43,ROW()-1)</f>
        <v>21.03</v>
      </c>
      <c r="AJ18" s="33">
        <f t="array" ref="AJ18">SUM(IF(AI18=$AH$2:$AH$43,$AF$2:$AF$43,0))</f>
        <v>2</v>
      </c>
      <c r="AK18" s="34" t="str">
        <f t="array" ref="AK18">IF(ISBLANK(VLOOKUP($AJ18,$AF$2:$AG$43,2))=TRUE,"",VLOOKUP($AJ18,$AF$2:$AG$43,2))</f>
        <v>federatieadministratie: toekennen van lidkaarten</v>
      </c>
      <c r="AM18" s="33">
        <v>17</v>
      </c>
      <c r="AN18" s="34" t="str">
        <f>IF(ISBLANK(Categorieën!B245)=TRUE," ",Categorieën!B245)</f>
        <v xml:space="preserve"> </v>
      </c>
      <c r="AO18" s="34">
        <f t="array" ref="AO18">SUM(IF(ISBLANK(Categorieën!B245)=TRUE,100,IF(Categorieën!B245&gt;Categorieën!$B$229:$B$270,1,0)))+ROW()/100</f>
        <v>100.18</v>
      </c>
      <c r="AP18" s="34">
        <f t="array" ref="AP18">SMALL($AO$2:$AO$43,ROW()-1)</f>
        <v>100.18</v>
      </c>
      <c r="AQ18" s="33">
        <f t="array" ref="AQ18">SUM(IF(AP18=$AO$2:$AO$43,$AM$2:$AM$43,0))</f>
        <v>17</v>
      </c>
      <c r="AR18" s="34" t="str">
        <f t="array" ref="AR18">IF(ISBLANK(VLOOKUP($AQ18,$AM$2:$AN$43,2))=TRUE,"",VLOOKUP($AQ18,$AM$2:$AN$43,2))</f>
        <v xml:space="preserve"> </v>
      </c>
    </row>
    <row r="19" spans="4:44" hidden="1" x14ac:dyDescent="0.2">
      <c r="D19" s="33">
        <v>18</v>
      </c>
      <c r="E19" s="34" t="str">
        <f>IF(ISBLANK(Categorieën!B26)=TRUE," ",Categorieën!B26)</f>
        <v>persoonlijke informatie: loon</v>
      </c>
      <c r="F19" s="34">
        <f t="array" ref="F19">SUM(IF(ISBLANK(Categorieën!B26)=TRUE,100,IF(Categorieën!B26&gt;Categorieën!$B$9:$B$50,1,0)))+ROW()/100</f>
        <v>40.19</v>
      </c>
      <c r="G19" s="34">
        <f t="array" ref="G19">SMALL($F$2:$F$43,ROW()-1)</f>
        <v>29.16</v>
      </c>
      <c r="H19" s="33">
        <f t="array" ref="H19">SUM(IF(G19=$F$2:$F$43,$D$2:$D$43,0))</f>
        <v>15</v>
      </c>
      <c r="I19" s="34" t="str">
        <f t="array" ref="I19">IF(ISBLANK(VLOOKUP($H19,$D$2:$E$43,2))=TRUE,"",VLOOKUP($H19,$D$2:$E$43,2))</f>
        <v>persoonlijke gegevens: gevolgde opleidingen, resultaten opleidingen, attesten van deelname</v>
      </c>
      <c r="K19" s="33">
        <v>18</v>
      </c>
      <c r="L19" s="34" t="str">
        <f>IF(ISBLANK(Categorieën!B70)=TRUE," ",Categorieën!B70)</f>
        <v>promotionele contacten</v>
      </c>
      <c r="M19" s="34">
        <f t="array" ref="M19">SUM(IF(ISBLANK(Categorieën!B70)=TRUE,100,IF(Categorieën!B70&gt;Categorieën!$B$53:$B$94,1,0)))+ROW()/100</f>
        <v>34.19</v>
      </c>
      <c r="N19" s="34">
        <f t="array" ref="N19">SMALL($M$2:$M$43,ROW()-1)</f>
        <v>40.1</v>
      </c>
      <c r="O19" s="33">
        <f t="array" ref="O19">SUM(IF(N19=$M$2:$M$43,$K$2:$K$43,0))</f>
        <v>9</v>
      </c>
      <c r="P19" s="34" t="str">
        <f t="array" ref="P19">IF(ISBLANK(VLOOKUP($O19,$K$2:$L$43,2))=TRUE,"",VLOOKUP($O19,$K$2:$L$43,2))</f>
        <v>vrijwilligers</v>
      </c>
      <c r="R19" s="33">
        <v>18</v>
      </c>
      <c r="S19" s="34" t="str">
        <f>IF(ISBLANK(Categorieën!B114)=TRUE," ",Categorieën!B114)</f>
        <v xml:space="preserve"> </v>
      </c>
      <c r="T19" s="34">
        <f t="array" ref="T19">SUM(IF(ISBLANK(Categorieën!B114)=TRUE,100,IF(Categorieën!B114&gt;Categorieën!$B$97:$B$138,1,0)))+ROW()/100</f>
        <v>100.19</v>
      </c>
      <c r="U19" s="34">
        <f t="array" ref="U19">SMALL($T$2:$T$43,ROW()-1)</f>
        <v>100.19</v>
      </c>
      <c r="V19" s="33">
        <f t="array" ref="V19">SUM(IF(U19=$T$2:$T$43,$R$2:$R$43,0))</f>
        <v>18</v>
      </c>
      <c r="W19" s="34" t="str">
        <f t="array" ref="W19">IF(ISBLANK(VLOOKUP($V19,$R$2:$S$43,2))=TRUE,"",VLOOKUP($V19,$R$2:$S$43,2))</f>
        <v xml:space="preserve"> </v>
      </c>
      <c r="X19" s="49"/>
      <c r="Y19" s="33">
        <v>18</v>
      </c>
      <c r="Z19" s="34" t="str">
        <f t="array" ref="Z19">IF(ISBLANK(Categorieën!B158)=TRUE," ",Categorieën!B158)</f>
        <v xml:space="preserve"> </v>
      </c>
      <c r="AA19" s="34">
        <f t="array" ref="AA19">SUM(IF(ISBLANK(Categorieën!B158)=TRUE,100,IF(Categorieën!B158&gt;Categorieën!$B$141:$B$182,1,0)))+ROW()/100</f>
        <v>100.19</v>
      </c>
      <c r="AB19" s="34">
        <f t="array" ref="AB19">SMALL($AA$2:$AA$43,ROW()-1)</f>
        <v>100.19</v>
      </c>
      <c r="AC19" s="33">
        <f t="array" ref="AC19">SUM(IF(AB19=$AA$2:$AA$43,$Y$2:$Y$43,0))</f>
        <v>18</v>
      </c>
      <c r="AD19" s="34" t="str">
        <f t="array" ref="AD19">IF(ISBLANK(VLOOKUP($AC19,$Y$2:$Z$43,2))=TRUE,"",VLOOKUP($AC19,$Y$2:$Z$43,2))</f>
        <v xml:space="preserve"> </v>
      </c>
      <c r="AF19" s="33">
        <v>18</v>
      </c>
      <c r="AG19" s="34" t="str">
        <f>IF(ISBLANK(Categorieën!B202)=TRUE," ",Categorieën!B202)</f>
        <v>sportieve administratie: deelname aan internationale wedstrijden / topsport</v>
      </c>
      <c r="AH19" s="34">
        <f t="array" ref="AH19">SUM(IF(ISBLANK(Categorieën!B202)=TRUE,100,IF(Categorieën!B202&gt;Categorieën!$B$185:$B$226,1,0)))+ROW()/100</f>
        <v>36.19</v>
      </c>
      <c r="AI19" s="34">
        <f t="array" ref="AI19">SMALL($AH$2:$AH$43,ROW()-1)</f>
        <v>22.02</v>
      </c>
      <c r="AJ19" s="33">
        <f t="array" ref="AJ19">SUM(IF(AI19=$AH$2:$AH$43,$AF$2:$AF$43,0))</f>
        <v>1</v>
      </c>
      <c r="AK19" s="34" t="str">
        <f t="array" ref="AK19">IF(ISBLANK(VLOOKUP($AJ19,$AF$2:$AG$43,2))=TRUE,"",VLOOKUP($AJ19,$AF$2:$AG$43,2))</f>
        <v>federatieadministratie: verwerking gegevens i.f.v. lidmaatschap</v>
      </c>
      <c r="AM19" s="33">
        <v>18</v>
      </c>
      <c r="AN19" s="34" t="str">
        <f>IF(ISBLANK(Categorieën!B246)=TRUE," ",Categorieën!B246)</f>
        <v xml:space="preserve"> </v>
      </c>
      <c r="AO19" s="34">
        <f t="array" ref="AO19">SUM(IF(ISBLANK(Categorieën!B246)=TRUE,100,IF(Categorieën!B246&gt;Categorieën!$B$229:$B$270,1,0)))+ROW()/100</f>
        <v>100.19</v>
      </c>
      <c r="AP19" s="34">
        <f t="array" ref="AP19">SMALL($AO$2:$AO$43,ROW()-1)</f>
        <v>100.19</v>
      </c>
      <c r="AQ19" s="33">
        <f t="array" ref="AQ19">SUM(IF(AP19=$AO$2:$AO$43,$AM$2:$AM$43,0))</f>
        <v>18</v>
      </c>
      <c r="AR19" s="34" t="str">
        <f t="array" ref="AR19">IF(ISBLANK(VLOOKUP($AQ19,$AM$2:$AN$43,2))=TRUE,"",VLOOKUP($AQ19,$AM$2:$AN$43,2))</f>
        <v xml:space="preserve"> </v>
      </c>
    </row>
    <row r="20" spans="4:44" hidden="1" x14ac:dyDescent="0.2">
      <c r="D20" s="33">
        <v>19</v>
      </c>
      <c r="E20" s="34" t="str">
        <f>IF(ISBLANK(Categorieën!B27)=TRUE," ",Categorieën!B27)</f>
        <v>persoonlijke informatie: functionerings- en evaluatieverslagen, gevolgde opleidingen,…</v>
      </c>
      <c r="F20" s="34">
        <f t="array" ref="F20">SUM(IF(ISBLANK(Categorieën!B27)=TRUE,100,IF(Categorieën!B27&gt;Categorieën!$B$9:$B$50,1,0)))+ROW()/100</f>
        <v>39.200000000000003</v>
      </c>
      <c r="G20" s="34">
        <f t="array" ref="G20">SMALL($F$2:$F$43,ROW()-1)</f>
        <v>30.11</v>
      </c>
      <c r="H20" s="33">
        <f t="array" ref="H20">SUM(IF(G20=$F$2:$F$43,$D$2:$D$43,0))</f>
        <v>10</v>
      </c>
      <c r="I20" s="34" t="str">
        <f t="array" ref="I20">IF(ISBLANK(VLOOKUP($H20,$D$2:$E$43,2))=TRUE,"",VLOOKUP($H20,$D$2:$E$43,2))</f>
        <v>persoonlijke gegevens: leeftijd, geboortedatum</v>
      </c>
      <c r="K20" s="33">
        <v>19</v>
      </c>
      <c r="L20" s="34" t="str">
        <f>IF(ISBLANK(Categorieën!B71)=TRUE," ",Categorieën!B71)</f>
        <v>vrijwilligers met fiscale fiche</v>
      </c>
      <c r="M20" s="34">
        <f t="array" ref="M20">SUM(IF(ISBLANK(Categorieën!B71)=TRUE,100,IF(Categorieën!B71&gt;Categorieën!$B$53:$B$94,1,0)))+ROW()/100</f>
        <v>41.2</v>
      </c>
      <c r="N20" s="34">
        <f t="array" ref="N20">SMALL($M$2:$M$43,ROW()-1)</f>
        <v>41.2</v>
      </c>
      <c r="O20" s="33">
        <f t="array" ref="O20">SUM(IF(N20=$M$2:$M$43,$K$2:$K$43,0))</f>
        <v>19</v>
      </c>
      <c r="P20" s="34" t="str">
        <f t="array" ref="P20">IF(ISBLANK(VLOOKUP($O20,$K$2:$L$43,2))=TRUE,"",VLOOKUP($O20,$K$2:$L$43,2))</f>
        <v>vrijwilligers met fiscale fiche</v>
      </c>
      <c r="R20" s="33">
        <v>19</v>
      </c>
      <c r="S20" s="34" t="str">
        <f>IF(ISBLANK(Categorieën!B115)=TRUE," ",Categorieën!B115)</f>
        <v xml:space="preserve"> </v>
      </c>
      <c r="T20" s="34">
        <f t="array" ref="T20">SUM(IF(ISBLANK(Categorieën!B115)=TRUE,100,IF(Categorieën!B115&gt;Categorieën!$B$97:$B$138,1,0)))+ROW()/100</f>
        <v>100.2</v>
      </c>
      <c r="U20" s="34">
        <f t="array" ref="U20">SMALL($T$2:$T$43,ROW()-1)</f>
        <v>100.2</v>
      </c>
      <c r="V20" s="33">
        <f t="array" ref="V20">SUM(IF(U20=$T$2:$T$43,$R$2:$R$43,0))</f>
        <v>19</v>
      </c>
      <c r="W20" s="34" t="str">
        <f t="array" ref="W20">IF(ISBLANK(VLOOKUP($V20,$R$2:$S$43,2))=TRUE,"",VLOOKUP($V20,$R$2:$S$43,2))</f>
        <v xml:space="preserve"> </v>
      </c>
      <c r="X20" s="49"/>
      <c r="Y20" s="33">
        <v>19</v>
      </c>
      <c r="Z20" s="34" t="str">
        <f t="array" ref="Z20">IF(ISBLANK(Categorieën!B159)=TRUE," ",Categorieën!B159)</f>
        <v xml:space="preserve"> </v>
      </c>
      <c r="AA20" s="34">
        <f t="array" ref="AA20">SUM(IF(ISBLANK(Categorieën!B159)=TRUE,100,IF(Categorieën!B159&gt;Categorieën!$B$141:$B$182,1,0)))+ROW()/100</f>
        <v>100.2</v>
      </c>
      <c r="AB20" s="34">
        <f t="array" ref="AB20">SMALL($AA$2:$AA$43,ROW()-1)</f>
        <v>100.2</v>
      </c>
      <c r="AC20" s="33">
        <f t="array" ref="AC20">SUM(IF(AB20=$AA$2:$AA$43,$Y$2:$Y$43,0))</f>
        <v>19</v>
      </c>
      <c r="AD20" s="34" t="str">
        <f t="array" ref="AD20">IF(ISBLANK(VLOOKUP($AC20,$Y$2:$Z$43,2))=TRUE,"",VLOOKUP($AC20,$Y$2:$Z$43,2))</f>
        <v xml:space="preserve"> </v>
      </c>
      <c r="AF20" s="33">
        <v>19</v>
      </c>
      <c r="AG20" s="34" t="str">
        <f>IF(ISBLANK(Categorieën!B203)=TRUE," ",Categorieën!B203)</f>
        <v>sportieve administratie: deelname topsportstages</v>
      </c>
      <c r="AH20" s="34">
        <f t="array" ref="AH20">SUM(IF(ISBLANK(Categorieën!B203)=TRUE,100,IF(Categorieën!B203&gt;Categorieën!$B$185:$B$226,1,0)))+ROW()/100</f>
        <v>37.200000000000003</v>
      </c>
      <c r="AI20" s="34">
        <f t="array" ref="AI20">SMALL($AH$2:$AH$43,ROW()-1)</f>
        <v>23.08</v>
      </c>
      <c r="AJ20" s="33">
        <f t="array" ref="AJ20">SUM(IF(AI20=$AH$2:$AH$43,$AF$2:$AF$43,0))</f>
        <v>7</v>
      </c>
      <c r="AK20" s="34" t="str">
        <f t="array" ref="AK20">IF(ISBLANK(VLOOKUP($AJ20,$AF$2:$AG$43,2))=TRUE,"",VLOOKUP($AJ20,$AF$2:$AG$43,2))</f>
        <v>federatieadministratie: verwerking ongevalsaangiftes</v>
      </c>
      <c r="AM20" s="33">
        <v>19</v>
      </c>
      <c r="AN20" s="34" t="str">
        <f>IF(ISBLANK(Categorieën!B247)=TRUE," ",Categorieën!B247)</f>
        <v xml:space="preserve"> </v>
      </c>
      <c r="AO20" s="34">
        <f t="array" ref="AO20">SUM(IF(ISBLANK(Categorieën!B247)=TRUE,100,IF(Categorieën!B247&gt;Categorieën!$B$229:$B$270,1,0)))+ROW()/100</f>
        <v>100.2</v>
      </c>
      <c r="AP20" s="34">
        <f t="array" ref="AP20">SMALL($AO$2:$AO$43,ROW()-1)</f>
        <v>100.2</v>
      </c>
      <c r="AQ20" s="33">
        <f t="array" ref="AQ20">SUM(IF(AP20=$AO$2:$AO$43,$AM$2:$AM$43,0))</f>
        <v>19</v>
      </c>
      <c r="AR20" s="34" t="str">
        <f t="array" ref="AR20">IF(ISBLANK(VLOOKUP($AQ20,$AM$2:$AN$43,2))=TRUE,"",VLOOKUP($AQ20,$AM$2:$AN$43,2))</f>
        <v xml:space="preserve"> </v>
      </c>
    </row>
    <row r="21" spans="4:44" hidden="1" x14ac:dyDescent="0.2">
      <c r="D21" s="33">
        <v>20</v>
      </c>
      <c r="E21" s="34" t="str">
        <f>IF(ISBLANK(Categorieën!B28)=TRUE," ",Categorieën!B28)</f>
        <v>persoonlijke informatie: ontslagmotieven/-dossier</v>
      </c>
      <c r="F21" s="34">
        <f t="array" ref="F21">SUM(IF(ISBLANK(Categorieën!B28)=TRUE,100,IF(Categorieën!B28&gt;Categorieën!$B$9:$B$50,1,0)))+ROW()/100</f>
        <v>41.21</v>
      </c>
      <c r="G21" s="34">
        <f t="array" ref="G21">SMALL($F$2:$F$43,ROW()-1)</f>
        <v>31.04</v>
      </c>
      <c r="H21" s="33">
        <f t="array" ref="H21">SUM(IF(G21=$F$2:$F$43,$D$2:$D$43,0))</f>
        <v>3</v>
      </c>
      <c r="I21" s="34" t="str">
        <f t="array" ref="I21">IF(ISBLANK(VLOOKUP($H21,$D$2:$E$43,2))=TRUE,"",VLOOKUP($H21,$D$2:$E$43,2))</f>
        <v>persoonlijke gegevens: lidnummer</v>
      </c>
      <c r="K21" s="33">
        <v>20</v>
      </c>
      <c r="L21" s="34" t="str">
        <f>IF(ISBLANK(Categorieën!B72)=TRUE," ",Categorieën!B72)</f>
        <v xml:space="preserve"> </v>
      </c>
      <c r="M21" s="34">
        <f t="array" ref="M21">SUM(IF(ISBLANK(Categorieën!B72)=TRUE,100,IF(Categorieën!B72&gt;Categorieën!$B$53:$B$94,1,0)))+ROW()/100</f>
        <v>100.21</v>
      </c>
      <c r="N21" s="34">
        <f t="array" ref="N21">SMALL($M$2:$M$43,ROW()-1)</f>
        <v>100.21</v>
      </c>
      <c r="O21" s="33">
        <f t="array" ref="O21">SUM(IF(N21=$M$2:$M$43,$K$2:$K$43,0))</f>
        <v>20</v>
      </c>
      <c r="P21" s="34" t="str">
        <f t="array" ref="P21">IF(ISBLANK(VLOOKUP($O21,$K$2:$L$43,2))=TRUE,"",VLOOKUP($O21,$K$2:$L$43,2))</f>
        <v xml:space="preserve"> </v>
      </c>
      <c r="R21" s="33">
        <v>20</v>
      </c>
      <c r="S21" s="34" t="str">
        <f>IF(ISBLANK(Categorieën!B116)=TRUE," ",Categorieën!B116)</f>
        <v xml:space="preserve"> </v>
      </c>
      <c r="T21" s="34">
        <f t="array" ref="T21">SUM(IF(ISBLANK(Categorieën!B116)=TRUE,100,IF(Categorieën!B116&gt;Categorieën!$B$97:$B$138,1,0)))+ROW()/100</f>
        <v>100.21</v>
      </c>
      <c r="U21" s="34">
        <f t="array" ref="U21">SMALL($T$2:$T$43,ROW()-1)</f>
        <v>100.21</v>
      </c>
      <c r="V21" s="33">
        <f t="array" ref="V21">SUM(IF(U21=$T$2:$T$43,$R$2:$R$43,0))</f>
        <v>20</v>
      </c>
      <c r="W21" s="34" t="str">
        <f t="array" ref="W21">IF(ISBLANK(VLOOKUP($V21,$R$2:$S$43,2))=TRUE,"",VLOOKUP($V21,$R$2:$S$43,2))</f>
        <v xml:space="preserve"> </v>
      </c>
      <c r="X21" s="49"/>
      <c r="Y21" s="33">
        <v>20</v>
      </c>
      <c r="Z21" s="34" t="str">
        <f t="array" ref="Z21">IF(ISBLANK(Categorieën!B160)=TRUE," ",Categorieën!B160)</f>
        <v xml:space="preserve"> </v>
      </c>
      <c r="AA21" s="34">
        <f t="array" ref="AA21">SUM(IF(ISBLANK(Categorieën!B160)=TRUE,100,IF(Categorieën!B160&gt;Categorieën!$B$141:$B$182,1,0)))+ROW()/100</f>
        <v>100.21</v>
      </c>
      <c r="AB21" s="34">
        <f t="array" ref="AB21">SMALL($AA$2:$AA$43,ROW()-1)</f>
        <v>100.21</v>
      </c>
      <c r="AC21" s="33">
        <f t="array" ref="AC21">SUM(IF(AB21=$AA$2:$AA$43,$Y$2:$Y$43,0))</f>
        <v>20</v>
      </c>
      <c r="AD21" s="34" t="str">
        <f t="array" ref="AD21">IF(ISBLANK(VLOOKUP($AC21,$Y$2:$Z$43,2))=TRUE,"",VLOOKUP($AC21,$Y$2:$Z$43,2))</f>
        <v xml:space="preserve"> </v>
      </c>
      <c r="AF21" s="33">
        <v>20</v>
      </c>
      <c r="AG21" s="34" t="str">
        <f>IF(ISBLANK(Categorieën!B204)=TRUE," ",Categorieën!B204)</f>
        <v>sportieve administratie: dopingcontrole</v>
      </c>
      <c r="AH21" s="34">
        <f t="array" ref="AH21">SUM(IF(ISBLANK(Categorieën!B204)=TRUE,100,IF(Categorieën!B204&gt;Categorieën!$B$185:$B$226,1,0)))+ROW()/100</f>
        <v>39.21</v>
      </c>
      <c r="AI21" s="34">
        <f t="array" ref="AI21">SMALL($AH$2:$AH$43,ROW()-1)</f>
        <v>24.3</v>
      </c>
      <c r="AJ21" s="33">
        <f t="array" ref="AJ21">SUM(IF(AI21=$AH$2:$AH$43,$AF$2:$AF$43,0))</f>
        <v>29</v>
      </c>
      <c r="AK21" s="34" t="str">
        <f t="array" ref="AK21">IF(ISBLANK(VLOOKUP($AJ21,$AF$2:$AG$43,2))=TRUE,"",VLOOKUP($AJ21,$AF$2:$AG$43,2))</f>
        <v>HR: personeelsaanwerving</v>
      </c>
      <c r="AM21" s="33">
        <v>20</v>
      </c>
      <c r="AN21" s="34" t="str">
        <f>IF(ISBLANK(Categorieën!B248)=TRUE," ",Categorieën!B248)</f>
        <v xml:space="preserve"> </v>
      </c>
      <c r="AO21" s="34">
        <f t="array" ref="AO21">SUM(IF(ISBLANK(Categorieën!B248)=TRUE,100,IF(Categorieën!B248&gt;Categorieën!$B$229:$B$270,1,0)))+ROW()/100</f>
        <v>100.21</v>
      </c>
      <c r="AP21" s="34">
        <f t="array" ref="AP21">SMALL($AO$2:$AO$43,ROW()-1)</f>
        <v>100.21</v>
      </c>
      <c r="AQ21" s="33">
        <f t="array" ref="AQ21">SUM(IF(AP21=$AO$2:$AO$43,$AM$2:$AM$43,0))</f>
        <v>20</v>
      </c>
      <c r="AR21" s="34" t="str">
        <f t="array" ref="AR21">IF(ISBLANK(VLOOKUP($AQ21,$AM$2:$AN$43,2))=TRUE,"",VLOOKUP($AQ21,$AM$2:$AN$43,2))</f>
        <v xml:space="preserve"> </v>
      </c>
    </row>
    <row r="22" spans="4:44" hidden="1" x14ac:dyDescent="0.2">
      <c r="D22" s="33">
        <v>21</v>
      </c>
      <c r="E22" s="34" t="str">
        <f>IF(ISBLANK(Categorieën!B29)=TRUE," ",Categorieën!B29)</f>
        <v>gevoelige gegevens: indicator lichamelijke of psychische gezondheid (medische geschiktheidsattesten)</v>
      </c>
      <c r="F22" s="34">
        <f t="array" ref="F22">SUM(IF(ISBLANK(Categorieën!B29)=TRUE,100,IF(Categorieën!B29&gt;Categorieën!$B$9:$B$50,1,0)))+ROW()/100</f>
        <v>19.22</v>
      </c>
      <c r="G22" s="34">
        <f t="array" ref="G22">SMALL($F$2:$F$43,ROW()-1)</f>
        <v>32.049999999999997</v>
      </c>
      <c r="H22" s="33">
        <f t="array" ref="H22">SUM(IF(G22=$F$2:$F$43,$D$2:$D$43,0))</f>
        <v>4</v>
      </c>
      <c r="I22" s="34" t="str">
        <f t="array" ref="I22">IF(ISBLANK(VLOOKUP($H22,$D$2:$E$43,2))=TRUE,"",VLOOKUP($H22,$D$2:$E$43,2))</f>
        <v>persoonlijke gegevens: naam</v>
      </c>
      <c r="K22" s="33">
        <v>21</v>
      </c>
      <c r="L22" s="34" t="str">
        <f>IF(ISBLANK(Categorieën!B73)=TRUE," ",Categorieën!B73)</f>
        <v xml:space="preserve"> </v>
      </c>
      <c r="M22" s="34">
        <f t="array" ref="M22">SUM(IF(ISBLANK(Categorieën!B73)=TRUE,100,IF(Categorieën!B73&gt;Categorieën!$B$53:$B$94,1,0)))+ROW()/100</f>
        <v>100.22</v>
      </c>
      <c r="N22" s="34">
        <f t="array" ref="N22">SMALL($M$2:$M$43,ROW()-1)</f>
        <v>100.22</v>
      </c>
      <c r="O22" s="33">
        <f t="array" ref="O22">SUM(IF(N22=$M$2:$M$43,$K$2:$K$43,0))</f>
        <v>21</v>
      </c>
      <c r="P22" s="34" t="str">
        <f t="array" ref="P22">IF(ISBLANK(VLOOKUP($O22,$K$2:$L$43,2))=TRUE,"",VLOOKUP($O22,$K$2:$L$43,2))</f>
        <v xml:space="preserve"> </v>
      </c>
      <c r="R22" s="33">
        <v>21</v>
      </c>
      <c r="S22" s="34" t="str">
        <f>IF(ISBLANK(Categorieën!B117)=TRUE," ",Categorieën!B117)</f>
        <v xml:space="preserve"> </v>
      </c>
      <c r="T22" s="34">
        <f t="array" ref="T22">SUM(IF(ISBLANK(Categorieën!B117)=TRUE,100,IF(Categorieën!B117&gt;Categorieën!$B$97:$B$138,1,0)))+ROW()/100</f>
        <v>100.22</v>
      </c>
      <c r="U22" s="34">
        <f t="array" ref="U22">SMALL($T$2:$T$43,ROW()-1)</f>
        <v>100.22</v>
      </c>
      <c r="V22" s="33">
        <f t="array" ref="V22">SUM(IF(U22=$T$2:$T$43,$R$2:$R$43,0))</f>
        <v>21</v>
      </c>
      <c r="W22" s="34" t="str">
        <f t="array" ref="W22">IF(ISBLANK(VLOOKUP($V22,$R$2:$S$43,2))=TRUE,"",VLOOKUP($V22,$R$2:$S$43,2))</f>
        <v xml:space="preserve"> </v>
      </c>
      <c r="X22" s="49"/>
      <c r="Y22" s="33">
        <v>21</v>
      </c>
      <c r="Z22" s="34" t="str">
        <f t="array" ref="Z22">IF(ISBLANK(Categorieën!B161)=TRUE," ",Categorieën!B161)</f>
        <v xml:space="preserve"> </v>
      </c>
      <c r="AA22" s="34">
        <f t="array" ref="AA22">SUM(IF(ISBLANK(Categorieën!B161)=TRUE,100,IF(Categorieën!B161&gt;Categorieën!$B$141:$B$182,1,0)))+ROW()/100</f>
        <v>100.22</v>
      </c>
      <c r="AB22" s="34">
        <f t="array" ref="AB22">SMALL($AA$2:$AA$43,ROW()-1)</f>
        <v>100.22</v>
      </c>
      <c r="AC22" s="33">
        <f t="array" ref="AC22">SUM(IF(AB22=$AA$2:$AA$43,$Y$2:$Y$43,0))</f>
        <v>21</v>
      </c>
      <c r="AD22" s="34" t="str">
        <f t="array" ref="AD22">IF(ISBLANK(VLOOKUP($AC22,$Y$2:$Z$43,2))=TRUE,"",VLOOKUP($AC22,$Y$2:$Z$43,2))</f>
        <v xml:space="preserve"> </v>
      </c>
      <c r="AF22" s="33">
        <v>21</v>
      </c>
      <c r="AG22" s="34" t="str">
        <f>IF(ISBLANK(Categorieën!B205)=TRUE," ",Categorieën!B205)</f>
        <v>sportieve administratie: toewijzen scheidsrechters / juryleden</v>
      </c>
      <c r="AH22" s="34">
        <f t="array" ref="AH22">SUM(IF(ISBLANK(Categorieën!B205)=TRUE,100,IF(Categorieën!B205&gt;Categorieën!$B$185:$B$226,1,0)))+ROW()/100</f>
        <v>40.22</v>
      </c>
      <c r="AI22" s="34">
        <f t="array" ref="AI22">SMALL($AH$2:$AH$43,ROW()-1)</f>
        <v>25.32</v>
      </c>
      <c r="AJ22" s="33">
        <f t="array" ref="AJ22">SUM(IF(AI22=$AH$2:$AH$43,$AF$2:$AF$43,0))</f>
        <v>31</v>
      </c>
      <c r="AK22" s="34" t="str">
        <f t="array" ref="AK22">IF(ISBLANK(VLOOKUP($AJ22,$AF$2:$AG$43,2))=TRUE,"",VLOOKUP($AJ22,$AF$2:$AG$43,2))</f>
        <v>HR: personeelsadministratie</v>
      </c>
      <c r="AM22" s="33">
        <v>21</v>
      </c>
      <c r="AN22" s="34" t="str">
        <f>IF(ISBLANK(Categorieën!B249)=TRUE," ",Categorieën!B249)</f>
        <v xml:space="preserve"> </v>
      </c>
      <c r="AO22" s="34">
        <f t="array" ref="AO22">SUM(IF(ISBLANK(Categorieën!B249)=TRUE,100,IF(Categorieën!B249&gt;Categorieën!$B$229:$B$270,1,0)))+ROW()/100</f>
        <v>100.22</v>
      </c>
      <c r="AP22" s="34">
        <f t="array" ref="AP22">SMALL($AO$2:$AO$43,ROW()-1)</f>
        <v>100.22</v>
      </c>
      <c r="AQ22" s="33">
        <f t="array" ref="AQ22">SUM(IF(AP22=$AO$2:$AO$43,$AM$2:$AM$43,0))</f>
        <v>21</v>
      </c>
      <c r="AR22" s="34" t="str">
        <f t="array" ref="AR22">IF(ISBLANK(VLOOKUP($AQ22,$AM$2:$AN$43,2))=TRUE,"",VLOOKUP($AQ22,$AM$2:$AN$43,2))</f>
        <v xml:space="preserve"> </v>
      </c>
    </row>
    <row r="23" spans="4:44" hidden="1" x14ac:dyDescent="0.2">
      <c r="D23" s="33">
        <v>22</v>
      </c>
      <c r="E23" s="34" t="str">
        <f>IF(ISBLANK(Categorieën!B30)=TRUE," ",Categorieën!B30)</f>
        <v>gevoelige gegevens: (indicator van) handicap</v>
      </c>
      <c r="F23" s="34">
        <f t="array" ref="F23">SUM(IF(ISBLANK(Categorieën!B30)=TRUE,100,IF(Categorieën!B30&gt;Categorieën!$B$9:$B$50,1,0)))+ROW()/100</f>
        <v>18.23</v>
      </c>
      <c r="G23" s="34">
        <f t="array" ref="G23">SMALL($F$2:$F$43,ROW()-1)</f>
        <v>33.130000000000003</v>
      </c>
      <c r="H23" s="33">
        <f t="array" ref="H23">SUM(IF(G23=$F$2:$F$43,$D$2:$D$43,0))</f>
        <v>12</v>
      </c>
      <c r="I23" s="34" t="str">
        <f t="array" ref="I23">IF(ISBLANK(VLOOKUP($H23,$D$2:$E$43,2))=TRUE,"",VLOOKUP($H23,$D$2:$E$43,2))</f>
        <v>persoonlijke gegevens: naam, adres, telefoonnummer, geboortedatum, geslacht</v>
      </c>
      <c r="K23" s="33">
        <v>22</v>
      </c>
      <c r="L23" s="34" t="str">
        <f>IF(ISBLANK(Categorieën!B74)=TRUE," ",Categorieën!B74)</f>
        <v xml:space="preserve"> </v>
      </c>
      <c r="M23" s="34">
        <f t="array" ref="M23">SUM(IF(ISBLANK(Categorieën!B74)=TRUE,100,IF(Categorieën!B74&gt;Categorieën!$B$53:$B$94,1,0)))+ROW()/100</f>
        <v>100.23</v>
      </c>
      <c r="N23" s="34">
        <f t="array" ref="N23">SMALL($M$2:$M$43,ROW()-1)</f>
        <v>100.23</v>
      </c>
      <c r="O23" s="33">
        <f t="array" ref="O23">SUM(IF(N23=$M$2:$M$43,$K$2:$K$43,0))</f>
        <v>22</v>
      </c>
      <c r="P23" s="34" t="str">
        <f t="array" ref="P23">IF(ISBLANK(VLOOKUP($O23,$K$2:$L$43,2))=TRUE,"",VLOOKUP($O23,$K$2:$L$43,2))</f>
        <v xml:space="preserve"> </v>
      </c>
      <c r="R23" s="33">
        <v>22</v>
      </c>
      <c r="S23" s="34" t="str">
        <f>IF(ISBLANK(Categorieën!B118)=TRUE," ",Categorieën!B118)</f>
        <v xml:space="preserve"> </v>
      </c>
      <c r="T23" s="34">
        <f t="array" ref="T23">SUM(IF(ISBLANK(Categorieën!B118)=TRUE,100,IF(Categorieën!B118&gt;Categorieën!$B$97:$B$138,1,0)))+ROW()/100</f>
        <v>100.23</v>
      </c>
      <c r="U23" s="34">
        <f t="array" ref="U23">SMALL($T$2:$T$43,ROW()-1)</f>
        <v>100.23</v>
      </c>
      <c r="V23" s="33">
        <f t="array" ref="V23">SUM(IF(U23=$T$2:$T$43,$R$2:$R$43,0))</f>
        <v>22</v>
      </c>
      <c r="W23" s="34" t="str">
        <f t="array" ref="W23">IF(ISBLANK(VLOOKUP($V23,$R$2:$S$43,2))=TRUE,"",VLOOKUP($V23,$R$2:$S$43,2))</f>
        <v xml:space="preserve"> </v>
      </c>
      <c r="X23" s="49"/>
      <c r="Y23" s="33">
        <v>22</v>
      </c>
      <c r="Z23" s="34" t="str">
        <f t="array" ref="Z23">IF(ISBLANK(Categorieën!B162)=TRUE," ",Categorieën!B162)</f>
        <v xml:space="preserve"> </v>
      </c>
      <c r="AA23" s="34">
        <f t="array" ref="AA23">SUM(IF(ISBLANK(Categorieën!B162)=TRUE,100,IF(Categorieën!B162&gt;Categorieën!$B$141:$B$182,1,0)))+ROW()/100</f>
        <v>100.23</v>
      </c>
      <c r="AB23" s="34">
        <f t="array" ref="AB23">SMALL($AA$2:$AA$43,ROW()-1)</f>
        <v>100.23</v>
      </c>
      <c r="AC23" s="33">
        <f t="array" ref="AC23">SUM(IF(AB23=$AA$2:$AA$43,$Y$2:$Y$43,0))</f>
        <v>22</v>
      </c>
      <c r="AD23" s="34" t="str">
        <f t="array" ref="AD23">IF(ISBLANK(VLOOKUP($AC23,$Y$2:$Z$43,2))=TRUE,"",VLOOKUP($AC23,$Y$2:$Z$43,2))</f>
        <v xml:space="preserve"> </v>
      </c>
      <c r="AF23" s="33">
        <v>22</v>
      </c>
      <c r="AG23" s="34" t="str">
        <f>IF(ISBLANK(Categorieën!B206)=TRUE," ",Categorieën!B206)</f>
        <v>communicatie: beheren sociale media - sfeerfoto's</v>
      </c>
      <c r="AH23" s="34">
        <f t="array" ref="AH23">SUM(IF(ISBLANK(Categorieën!B206)=TRUE,100,IF(Categorieën!B206&gt;Categorieën!$B$185:$B$226,1,0)))+ROW()/100</f>
        <v>16.23</v>
      </c>
      <c r="AI23" s="34">
        <f t="array" ref="AI23">SMALL($AH$2:$AH$43,ROW()-1)</f>
        <v>26.31</v>
      </c>
      <c r="AJ23" s="33">
        <f t="array" ref="AJ23">SUM(IF(AI23=$AH$2:$AH$43,$AF$2:$AF$43,0))</f>
        <v>30</v>
      </c>
      <c r="AK23" s="34" t="str">
        <f t="array" ref="AK23">IF(ISBLANK(VLOOKUP($AJ23,$AF$2:$AG$43,2))=TRUE,"",VLOOKUP($AJ23,$AF$2:$AG$43,2))</f>
        <v>HR: personeelsopvolging</v>
      </c>
      <c r="AM23" s="33">
        <v>22</v>
      </c>
      <c r="AN23" s="34" t="str">
        <f>IF(ISBLANK(Categorieën!B250)=TRUE," ",Categorieën!B250)</f>
        <v xml:space="preserve"> </v>
      </c>
      <c r="AO23" s="34">
        <f t="array" ref="AO23">SUM(IF(ISBLANK(Categorieën!B250)=TRUE,100,IF(Categorieën!B250&gt;Categorieën!$B$229:$B$270,1,0)))+ROW()/100</f>
        <v>100.23</v>
      </c>
      <c r="AP23" s="34">
        <f t="array" ref="AP23">SMALL($AO$2:$AO$43,ROW()-1)</f>
        <v>100.23</v>
      </c>
      <c r="AQ23" s="33">
        <f t="array" ref="AQ23">SUM(IF(AP23=$AO$2:$AO$43,$AM$2:$AM$43,0))</f>
        <v>22</v>
      </c>
      <c r="AR23" s="34" t="str">
        <f t="array" ref="AR23">IF(ISBLANK(VLOOKUP($AQ23,$AM$2:$AN$43,2))=TRUE,"",VLOOKUP($AQ23,$AM$2:$AN$43,2))</f>
        <v xml:space="preserve"> </v>
      </c>
    </row>
    <row r="24" spans="4:44" hidden="1" x14ac:dyDescent="0.2">
      <c r="D24" s="33">
        <v>23</v>
      </c>
      <c r="E24" s="34" t="str">
        <f>IF(ISBLANK(Categorieën!B31)=TRUE," ",Categorieën!B31)</f>
        <v>gevoelige gegevens: ongevalaangiftes</v>
      </c>
      <c r="F24" s="34">
        <f t="array" ref="F24">SUM(IF(ISBLANK(Categorieën!B31)=TRUE,100,IF(Categorieën!B31&gt;Categorieën!$B$9:$B$50,1,0)))+ROW()/100</f>
        <v>22.24</v>
      </c>
      <c r="G24" s="34">
        <f t="array" ref="G24">SMALL($F$2:$F$43,ROW()-1)</f>
        <v>34.119999999999997</v>
      </c>
      <c r="H24" s="33">
        <f t="array" ref="H24">SUM(IF(G24=$F$2:$F$43,$D$2:$D$43,0))</f>
        <v>11</v>
      </c>
      <c r="I24" s="34" t="str">
        <f t="array" ref="I24">IF(ISBLANK(VLOOKUP($H24,$D$2:$E$43,2))=TRUE,"",VLOOKUP($H24,$D$2:$E$43,2))</f>
        <v>persoonlijke gegevens: naam, telefoonnummer, e-mailadres</v>
      </c>
      <c r="K24" s="33">
        <v>23</v>
      </c>
      <c r="L24" s="34" t="str">
        <f>IF(ISBLANK(Categorieën!B75)=TRUE," ",Categorieën!B75)</f>
        <v xml:space="preserve"> </v>
      </c>
      <c r="M24" s="34">
        <f t="array" ref="M24">SUM(IF(ISBLANK(Categorieën!B75)=TRUE,100,IF(Categorieën!B75&gt;Categorieën!$B$53:$B$94,1,0)))+ROW()/100</f>
        <v>100.24</v>
      </c>
      <c r="N24" s="34">
        <f t="array" ref="N24">SMALL($M$2:$M$43,ROW()-1)</f>
        <v>100.24</v>
      </c>
      <c r="O24" s="33">
        <f t="array" ref="O24">SUM(IF(N24=$M$2:$M$43,$K$2:$K$43,0))</f>
        <v>23</v>
      </c>
      <c r="P24" s="34" t="str">
        <f t="array" ref="P24">IF(ISBLANK(VLOOKUP($O24,$K$2:$L$43,2))=TRUE,"",VLOOKUP($O24,$K$2:$L$43,2))</f>
        <v xml:space="preserve"> </v>
      </c>
      <c r="R24" s="33">
        <v>23</v>
      </c>
      <c r="S24" s="34" t="str">
        <f>IF(ISBLANK(Categorieën!B119)=TRUE," ",Categorieën!B119)</f>
        <v xml:space="preserve"> </v>
      </c>
      <c r="T24" s="34">
        <f t="array" ref="T24">SUM(IF(ISBLANK(Categorieën!B119)=TRUE,100,IF(Categorieën!B119&gt;Categorieën!$B$97:$B$138,1,0)))+ROW()/100</f>
        <v>100.24</v>
      </c>
      <c r="U24" s="34">
        <f t="array" ref="U24">SMALL($T$2:$T$43,ROW()-1)</f>
        <v>100.24</v>
      </c>
      <c r="V24" s="33">
        <f t="array" ref="V24">SUM(IF(U24=$T$2:$T$43,$R$2:$R$43,0))</f>
        <v>23</v>
      </c>
      <c r="W24" s="34" t="str">
        <f t="array" ref="W24">IF(ISBLANK(VLOOKUP($V24,$R$2:$S$43,2))=TRUE,"",VLOOKUP($V24,$R$2:$S$43,2))</f>
        <v xml:space="preserve"> </v>
      </c>
      <c r="X24" s="49"/>
      <c r="Y24" s="33">
        <v>23</v>
      </c>
      <c r="Z24" s="34" t="str">
        <f t="array" ref="Z24">IF(ISBLANK(Categorieën!B163)=TRUE," ",Categorieën!B163)</f>
        <v xml:space="preserve"> </v>
      </c>
      <c r="AA24" s="34">
        <f t="array" ref="AA24">SUM(IF(ISBLANK(Categorieën!B163)=TRUE,100,IF(Categorieën!B163&gt;Categorieën!$B$141:$B$182,1,0)))+ROW()/100</f>
        <v>100.24</v>
      </c>
      <c r="AB24" s="34">
        <f t="array" ref="AB24">SMALL($AA$2:$AA$43,ROW()-1)</f>
        <v>100.24</v>
      </c>
      <c r="AC24" s="33">
        <f t="array" ref="AC24">SUM(IF(AB24=$AA$2:$AA$43,$Y$2:$Y$43,0))</f>
        <v>23</v>
      </c>
      <c r="AD24" s="34" t="str">
        <f t="array" ref="AD24">IF(ISBLANK(VLOOKUP($AC24,$Y$2:$Z$43,2))=TRUE,"",VLOOKUP($AC24,$Y$2:$Z$43,2))</f>
        <v xml:space="preserve"> </v>
      </c>
      <c r="AF24" s="33">
        <v>23</v>
      </c>
      <c r="AG24" s="34" t="str">
        <f>IF(ISBLANK(Categorieën!B207)=TRUE," ",Categorieën!B207)</f>
        <v>communicatie: beheren sociale media - gerichte foto's</v>
      </c>
      <c r="AH24" s="34">
        <f t="array" ref="AH24">SUM(IF(ISBLANK(Categorieën!B207)=TRUE,100,IF(Categorieën!B207&gt;Categorieën!$B$185:$B$226,1,0)))+ROW()/100</f>
        <v>15.24</v>
      </c>
      <c r="AI24" s="34">
        <f t="array" ref="AI24">SMALL($AH$2:$AH$43,ROW()-1)</f>
        <v>27.35</v>
      </c>
      <c r="AJ24" s="33">
        <f t="array" ref="AJ24">SUM(IF(AI24=$AH$2:$AH$43,$AF$2:$AF$43,0))</f>
        <v>34</v>
      </c>
      <c r="AK24" s="34" t="str">
        <f t="array" ref="AK24">IF(ISBLANK(VLOOKUP($AJ24,$AF$2:$AG$43,2))=TRUE,"",VLOOKUP($AJ24,$AF$2:$AG$43,2))</f>
        <v>HR: vrijwilligersadministratie</v>
      </c>
      <c r="AM24" s="33">
        <v>23</v>
      </c>
      <c r="AN24" s="34" t="str">
        <f>IF(ISBLANK(Categorieën!B251)=TRUE," ",Categorieën!B251)</f>
        <v xml:space="preserve"> </v>
      </c>
      <c r="AO24" s="34">
        <f t="array" ref="AO24">SUM(IF(ISBLANK(Categorieën!B251)=TRUE,100,IF(Categorieën!B251&gt;Categorieën!$B$229:$B$270,1,0)))+ROW()/100</f>
        <v>100.24</v>
      </c>
      <c r="AP24" s="34">
        <f t="array" ref="AP24">SMALL($AO$2:$AO$43,ROW()-1)</f>
        <v>100.24</v>
      </c>
      <c r="AQ24" s="33">
        <f t="array" ref="AQ24">SUM(IF(AP24=$AO$2:$AO$43,$AM$2:$AM$43,0))</f>
        <v>23</v>
      </c>
      <c r="AR24" s="34" t="str">
        <f t="array" ref="AR24">IF(ISBLANK(VLOOKUP($AQ24,$AM$2:$AN$43,2))=TRUE,"",VLOOKUP($AQ24,$AM$2:$AN$43,2))</f>
        <v xml:space="preserve"> </v>
      </c>
    </row>
    <row r="25" spans="4:44" hidden="1" x14ac:dyDescent="0.2">
      <c r="D25" s="33">
        <v>24</v>
      </c>
      <c r="E25" s="34" t="str">
        <f>IF(ISBLANK(Categorieën!B32)=TRUE," ",Categorieën!B32)</f>
        <v>gevoelige gegevens: informatie over vermoedens of gevallen van doping</v>
      </c>
      <c r="F25" s="34">
        <f t="array" ref="F25">SUM(IF(ISBLANK(Categorieën!B32)=TRUE,100,IF(Categorieën!B32&gt;Categorieën!$B$9:$B$50,1,0)))+ROW()/100</f>
        <v>21.25</v>
      </c>
      <c r="G25" s="34">
        <f t="array" ref="G25">SMALL($F$2:$F$43,ROW()-1)</f>
        <v>35.090000000000003</v>
      </c>
      <c r="H25" s="33">
        <f t="array" ref="H25">SUM(IF(G25=$F$2:$F$43,$D$2:$D$43,0))</f>
        <v>8</v>
      </c>
      <c r="I25" s="34" t="str">
        <f t="array" ref="I25">IF(ISBLANK(VLOOKUP($H25,$D$2:$E$43,2))=TRUE,"",VLOOKUP($H25,$D$2:$E$43,2))</f>
        <v>persoonlijke gegevens: nationaliteit</v>
      </c>
      <c r="K25" s="33">
        <v>24</v>
      </c>
      <c r="L25" s="34" t="str">
        <f>IF(ISBLANK(Categorieën!B76)=TRUE," ",Categorieën!B76)</f>
        <v xml:space="preserve"> </v>
      </c>
      <c r="M25" s="34">
        <f t="array" ref="M25">SUM(IF(ISBLANK(Categorieën!B76)=TRUE,100,IF(Categorieën!B76&gt;Categorieën!$B$53:$B$94,1,0)))+ROW()/100</f>
        <v>100.25</v>
      </c>
      <c r="N25" s="34">
        <f t="array" ref="N25">SMALL($M$2:$M$43,ROW()-1)</f>
        <v>100.25</v>
      </c>
      <c r="O25" s="33">
        <f t="array" ref="O25">SUM(IF(N25=$M$2:$M$43,$K$2:$K$43,0))</f>
        <v>24</v>
      </c>
      <c r="P25" s="34" t="str">
        <f t="array" ref="P25">IF(ISBLANK(VLOOKUP($O25,$K$2:$L$43,2))=TRUE,"",VLOOKUP($O25,$K$2:$L$43,2))</f>
        <v xml:space="preserve"> </v>
      </c>
      <c r="R25" s="33">
        <v>24</v>
      </c>
      <c r="S25" s="34" t="str">
        <f>IF(ISBLANK(Categorieën!B120)=TRUE," ",Categorieën!B120)</f>
        <v xml:space="preserve"> </v>
      </c>
      <c r="T25" s="34">
        <f t="array" ref="T25">SUM(IF(ISBLANK(Categorieën!B120)=TRUE,100,IF(Categorieën!B120&gt;Categorieën!$B$97:$B$138,1,0)))+ROW()/100</f>
        <v>100.25</v>
      </c>
      <c r="U25" s="34">
        <f t="array" ref="U25">SMALL($T$2:$T$43,ROW()-1)</f>
        <v>100.25</v>
      </c>
      <c r="V25" s="33">
        <f t="array" ref="V25">SUM(IF(U25=$T$2:$T$43,$R$2:$R$43,0))</f>
        <v>24</v>
      </c>
      <c r="W25" s="34" t="str">
        <f t="array" ref="W25">IF(ISBLANK(VLOOKUP($V25,$R$2:$S$43,2))=TRUE,"",VLOOKUP($V25,$R$2:$S$43,2))</f>
        <v xml:space="preserve"> </v>
      </c>
      <c r="X25" s="49"/>
      <c r="Y25" s="33">
        <v>24</v>
      </c>
      <c r="Z25" s="34" t="str">
        <f t="array" ref="Z25">IF(ISBLANK(Categorieën!B164)=TRUE," ",Categorieën!B164)</f>
        <v xml:space="preserve"> </v>
      </c>
      <c r="AA25" s="34">
        <f t="array" ref="AA25">SUM(IF(ISBLANK(Categorieën!B164)=TRUE,100,IF(Categorieën!B164&gt;Categorieën!$B$141:$B$182,1,0)))+ROW()/100</f>
        <v>100.25</v>
      </c>
      <c r="AB25" s="34">
        <f t="array" ref="AB25">SMALL($AA$2:$AA$43,ROW()-1)</f>
        <v>100.25</v>
      </c>
      <c r="AC25" s="33">
        <f t="array" ref="AC25">SUM(IF(AB25=$AA$2:$AA$43,$Y$2:$Y$43,0))</f>
        <v>24</v>
      </c>
      <c r="AD25" s="34" t="str">
        <f t="array" ref="AD25">IF(ISBLANK(VLOOKUP($AC25,$Y$2:$Z$43,2))=TRUE,"",VLOOKUP($AC25,$Y$2:$Z$43,2))</f>
        <v xml:space="preserve"> </v>
      </c>
      <c r="AF25" s="33">
        <v>24</v>
      </c>
      <c r="AG25" s="34" t="str">
        <f>IF(ISBLANK(Categorieën!B208)=TRUE," ",Categorieën!B208)</f>
        <v>communicatie: beheren sociale media - filmpjes</v>
      </c>
      <c r="AH25" s="34">
        <f t="array" ref="AH25">SUM(IF(ISBLANK(Categorieën!B208)=TRUE,100,IF(Categorieën!B208&gt;Categorieën!$B$185:$B$226,1,0)))+ROW()/100</f>
        <v>14.25</v>
      </c>
      <c r="AI25" s="34">
        <f t="array" ref="AI25">SMALL($AH$2:$AH$43,ROW()-1)</f>
        <v>28.33</v>
      </c>
      <c r="AJ25" s="33">
        <f t="array" ref="AJ25">SUM(IF(AI25=$AH$2:$AH$43,$AF$2:$AF$43,0))</f>
        <v>32</v>
      </c>
      <c r="AK25" s="34" t="str">
        <f t="array" ref="AK25">IF(ISBLANK(VLOOKUP($AJ25,$AF$2:$AG$43,2))=TRUE,"",VLOOKUP($AJ25,$AF$2:$AG$43,2))</f>
        <v>HR: vrijwilligersrecrutering</v>
      </c>
      <c r="AM25" s="33">
        <v>24</v>
      </c>
      <c r="AN25" s="34" t="str">
        <f>IF(ISBLANK(Categorieën!B252)=TRUE," ",Categorieën!B252)</f>
        <v xml:space="preserve"> </v>
      </c>
      <c r="AO25" s="34">
        <f t="array" ref="AO25">SUM(IF(ISBLANK(Categorieën!B252)=TRUE,100,IF(Categorieën!B252&gt;Categorieën!$B$229:$B$270,1,0)))+ROW()/100</f>
        <v>100.25</v>
      </c>
      <c r="AP25" s="34">
        <f t="array" ref="AP25">SMALL($AO$2:$AO$43,ROW()-1)</f>
        <v>100.25</v>
      </c>
      <c r="AQ25" s="33">
        <f t="array" ref="AQ25">SUM(IF(AP25=$AO$2:$AO$43,$AM$2:$AM$43,0))</f>
        <v>24</v>
      </c>
      <c r="AR25" s="34" t="str">
        <f t="array" ref="AR25">IF(ISBLANK(VLOOKUP($AQ25,$AM$2:$AN$43,2))=TRUE,"",VLOOKUP($AQ25,$AM$2:$AN$43,2))</f>
        <v xml:space="preserve"> </v>
      </c>
    </row>
    <row r="26" spans="4:44" hidden="1" x14ac:dyDescent="0.2">
      <c r="D26" s="33">
        <v>25</v>
      </c>
      <c r="E26" s="34" t="str">
        <f>IF(ISBLANK(Categorieën!B33)=TRUE," ",Categorieën!B33)</f>
        <v>gevoelige gegevens: informatie over ethische klachten</v>
      </c>
      <c r="F26" s="34">
        <f t="array" ref="F26">SUM(IF(ISBLANK(Categorieën!B33)=TRUE,100,IF(Categorieën!B33&gt;Categorieën!$B$9:$B$50,1,0)))+ROW()/100</f>
        <v>20.260000000000002</v>
      </c>
      <c r="G26" s="34">
        <f t="array" ref="G26">SMALL($F$2:$F$43,ROW()-1)</f>
        <v>36.07</v>
      </c>
      <c r="H26" s="33">
        <f t="array" ref="H26">SUM(IF(G26=$F$2:$F$43,$D$2:$D$43,0))</f>
        <v>6</v>
      </c>
      <c r="I26" s="34" t="str">
        <f t="array" ref="I26">IF(ISBLANK(VLOOKUP($H26,$D$2:$E$43,2))=TRUE,"",VLOOKUP($H26,$D$2:$E$43,2))</f>
        <v>persoonlijke gegevens: telefoonnummer</v>
      </c>
      <c r="K26" s="33">
        <v>25</v>
      </c>
      <c r="L26" s="34" t="str">
        <f>IF(ISBLANK(Categorieën!B77)=TRUE," ",Categorieën!B77)</f>
        <v xml:space="preserve"> </v>
      </c>
      <c r="M26" s="34">
        <f t="array" ref="M26">SUM(IF(ISBLANK(Categorieën!B77)=TRUE,100,IF(Categorieën!B77&gt;Categorieën!$B$53:$B$94,1,0)))+ROW()/100</f>
        <v>100.26</v>
      </c>
      <c r="N26" s="34">
        <f t="array" ref="N26">SMALL($M$2:$M$43,ROW()-1)</f>
        <v>100.26</v>
      </c>
      <c r="O26" s="33">
        <f t="array" ref="O26">SUM(IF(N26=$M$2:$M$43,$K$2:$K$43,0))</f>
        <v>25</v>
      </c>
      <c r="P26" s="34" t="str">
        <f t="array" ref="P26">IF(ISBLANK(VLOOKUP($O26,$K$2:$L$43,2))=TRUE,"",VLOOKUP($O26,$K$2:$L$43,2))</f>
        <v xml:space="preserve"> </v>
      </c>
      <c r="R26" s="33">
        <v>25</v>
      </c>
      <c r="S26" s="34" t="str">
        <f>IF(ISBLANK(Categorieën!B121)=TRUE," ",Categorieën!B121)</f>
        <v xml:space="preserve"> </v>
      </c>
      <c r="T26" s="34">
        <f t="array" ref="T26">SUM(IF(ISBLANK(Categorieën!B121)=TRUE,100,IF(Categorieën!B121&gt;Categorieën!$B$97:$B$138,1,0)))+ROW()/100</f>
        <v>100.26</v>
      </c>
      <c r="U26" s="34">
        <f t="array" ref="U26">SMALL($T$2:$T$43,ROW()-1)</f>
        <v>100.26</v>
      </c>
      <c r="V26" s="33">
        <f t="array" ref="V26">SUM(IF(U26=$T$2:$T$43,$R$2:$R$43,0))</f>
        <v>25</v>
      </c>
      <c r="W26" s="34" t="str">
        <f t="array" ref="W26">IF(ISBLANK(VLOOKUP($V26,$R$2:$S$43,2))=TRUE,"",VLOOKUP($V26,$R$2:$S$43,2))</f>
        <v xml:space="preserve"> </v>
      </c>
      <c r="X26" s="49"/>
      <c r="Y26" s="33">
        <v>25</v>
      </c>
      <c r="Z26" s="34" t="str">
        <f t="array" ref="Z26">IF(ISBLANK(Categorieën!B165)=TRUE," ",Categorieën!B165)</f>
        <v xml:space="preserve"> </v>
      </c>
      <c r="AA26" s="34">
        <f t="array" ref="AA26">SUM(IF(ISBLANK(Categorieën!B165)=TRUE,100,IF(Categorieën!B165&gt;Categorieën!$B$141:$B$182,1,0)))+ROW()/100</f>
        <v>100.26</v>
      </c>
      <c r="AB26" s="34">
        <f t="array" ref="AB26">SMALL($AA$2:$AA$43,ROW()-1)</f>
        <v>100.26</v>
      </c>
      <c r="AC26" s="33">
        <f t="array" ref="AC26">SUM(IF(AB26=$AA$2:$AA$43,$Y$2:$Y$43,0))</f>
        <v>25</v>
      </c>
      <c r="AD26" s="34" t="str">
        <f t="array" ref="AD26">IF(ISBLANK(VLOOKUP($AC26,$Y$2:$Z$43,2))=TRUE,"",VLOOKUP($AC26,$Y$2:$Z$43,2))</f>
        <v xml:space="preserve"> </v>
      </c>
      <c r="AF26" s="33">
        <v>25</v>
      </c>
      <c r="AG26" s="34" t="str">
        <f>IF(ISBLANK(Categorieën!B209)=TRUE," ",Categorieën!B209)</f>
        <v>communicatie: beheren federatiewebsite</v>
      </c>
      <c r="AH26" s="34">
        <f t="array" ref="AH26">SUM(IF(ISBLANK(Categorieën!B209)=TRUE,100,IF(Categorieën!B209&gt;Categorieën!$B$185:$B$226,1,0)))+ROW()/100</f>
        <v>13.26</v>
      </c>
      <c r="AI26" s="34">
        <f t="array" ref="AI26">SMALL($AH$2:$AH$43,ROW()-1)</f>
        <v>29.34</v>
      </c>
      <c r="AJ26" s="33">
        <f t="array" ref="AJ26">SUM(IF(AI26=$AH$2:$AH$43,$AF$2:$AF$43,0))</f>
        <v>33</v>
      </c>
      <c r="AK26" s="34" t="str">
        <f t="array" ref="AK26">IF(ISBLANK(VLOOKUP($AJ26,$AF$2:$AG$43,2))=TRUE,"",VLOOKUP($AJ26,$AF$2:$AG$43,2))</f>
        <v>HR: vrijwilligerssopvolging</v>
      </c>
      <c r="AM26" s="33">
        <v>25</v>
      </c>
      <c r="AN26" s="34" t="str">
        <f>IF(ISBLANK(Categorieën!B253)=TRUE," ",Categorieën!B253)</f>
        <v xml:space="preserve"> </v>
      </c>
      <c r="AO26" s="34">
        <f t="array" ref="AO26">SUM(IF(ISBLANK(Categorieën!B253)=TRUE,100,IF(Categorieën!B253&gt;Categorieën!$B$229:$B$270,1,0)))+ROW()/100</f>
        <v>100.26</v>
      </c>
      <c r="AP26" s="34">
        <f t="array" ref="AP26">SMALL($AO$2:$AO$43,ROW()-1)</f>
        <v>100.26</v>
      </c>
      <c r="AQ26" s="33">
        <f t="array" ref="AQ26">SUM(IF(AP26=$AO$2:$AO$43,$AM$2:$AM$43,0))</f>
        <v>25</v>
      </c>
      <c r="AR26" s="34" t="str">
        <f t="array" ref="AR26">IF(ISBLANK(VLOOKUP($AQ26,$AM$2:$AN$43,2))=TRUE,"",VLOOKUP($AQ26,$AM$2:$AN$43,2))</f>
        <v xml:space="preserve"> </v>
      </c>
    </row>
    <row r="27" spans="4:44" hidden="1" x14ac:dyDescent="0.2">
      <c r="D27" s="33">
        <v>26</v>
      </c>
      <c r="E27" s="34" t="str">
        <f>IF(ISBLANK(Categorieën!B34)=TRUE," ",Categorieën!B34)</f>
        <v>gevoelige gegevens: ziektebriefjes</v>
      </c>
      <c r="F27" s="34">
        <f t="array" ref="F27">SUM(IF(ISBLANK(Categorieën!B34)=TRUE,100,IF(Categorieën!B34&gt;Categorieën!$B$9:$B$50,1,0)))+ROW()/100</f>
        <v>23.27</v>
      </c>
      <c r="G27" s="34">
        <f t="array" ref="G27">SMALL($F$2:$F$43,ROW()-1)</f>
        <v>37.18</v>
      </c>
      <c r="H27" s="33">
        <f t="array" ref="H27">SUM(IF(G27=$F$2:$F$43,$D$2:$D$43,0))</f>
        <v>17</v>
      </c>
      <c r="I27" s="34" t="str">
        <f t="array" ref="I27">IF(ISBLANK(VLOOKUP($H27,$D$2:$E$43,2))=TRUE,"",VLOOKUP($H27,$D$2:$E$43,2))</f>
        <v>persoonlijke informatie: aan-/afwezigheden</v>
      </c>
      <c r="K27" s="33">
        <v>26</v>
      </c>
      <c r="L27" s="34" t="str">
        <f>IF(ISBLANK(Categorieën!B78)=TRUE," ",Categorieën!B78)</f>
        <v xml:space="preserve"> </v>
      </c>
      <c r="M27" s="34">
        <f t="array" ref="M27">SUM(IF(ISBLANK(Categorieën!B78)=TRUE,100,IF(Categorieën!B78&gt;Categorieën!$B$53:$B$94,1,0)))+ROW()/100</f>
        <v>100.27</v>
      </c>
      <c r="N27" s="34">
        <f t="array" ref="N27">SMALL($M$2:$M$43,ROW()-1)</f>
        <v>100.27</v>
      </c>
      <c r="O27" s="33">
        <f t="array" ref="O27">SUM(IF(N27=$M$2:$M$43,$K$2:$K$43,0))</f>
        <v>26</v>
      </c>
      <c r="P27" s="34" t="str">
        <f t="array" ref="P27">IF(ISBLANK(VLOOKUP($O27,$K$2:$L$43,2))=TRUE,"",VLOOKUP($O27,$K$2:$L$43,2))</f>
        <v xml:space="preserve"> </v>
      </c>
      <c r="R27" s="33">
        <v>26</v>
      </c>
      <c r="S27" s="34" t="str">
        <f>IF(ISBLANK(Categorieën!B122)=TRUE," ",Categorieën!B122)</f>
        <v xml:space="preserve"> </v>
      </c>
      <c r="T27" s="34">
        <f t="array" ref="T27">SUM(IF(ISBLANK(Categorieën!B122)=TRUE,100,IF(Categorieën!B122&gt;Categorieën!$B$97:$B$138,1,0)))+ROW()/100</f>
        <v>100.27</v>
      </c>
      <c r="U27" s="34">
        <f t="array" ref="U27">SMALL($T$2:$T$43,ROW()-1)</f>
        <v>100.27</v>
      </c>
      <c r="V27" s="33">
        <f t="array" ref="V27">SUM(IF(U27=$T$2:$T$43,$R$2:$R$43,0))</f>
        <v>26</v>
      </c>
      <c r="W27" s="34" t="str">
        <f t="array" ref="W27">IF(ISBLANK(VLOOKUP($V27,$R$2:$S$43,2))=TRUE,"",VLOOKUP($V27,$R$2:$S$43,2))</f>
        <v xml:space="preserve"> </v>
      </c>
      <c r="X27" s="49"/>
      <c r="Y27" s="33">
        <v>26</v>
      </c>
      <c r="Z27" s="34" t="str">
        <f t="array" ref="Z27">IF(ISBLANK(Categorieën!B166)=TRUE," ",Categorieën!B166)</f>
        <v xml:space="preserve"> </v>
      </c>
      <c r="AA27" s="34">
        <f t="array" ref="AA27">SUM(IF(ISBLANK(Categorieën!B166)=TRUE,100,IF(Categorieën!B166&gt;Categorieën!$B$141:$B$182,1,0)))+ROW()/100</f>
        <v>100.27</v>
      </c>
      <c r="AB27" s="34">
        <f t="array" ref="AB27">SMALL($AA$2:$AA$43,ROW()-1)</f>
        <v>100.27</v>
      </c>
      <c r="AC27" s="33">
        <f t="array" ref="AC27">SUM(IF(AB27=$AA$2:$AA$43,$Y$2:$Y$43,0))</f>
        <v>26</v>
      </c>
      <c r="AD27" s="34" t="str">
        <f t="array" ref="AD27">IF(ISBLANK(VLOOKUP($AC27,$Y$2:$Z$43,2))=TRUE,"",VLOOKUP($AC27,$Y$2:$Z$43,2))</f>
        <v xml:space="preserve"> </v>
      </c>
      <c r="AF27" s="33">
        <v>26</v>
      </c>
      <c r="AG27" s="34" t="str">
        <f>IF(ISBLANK(Categorieën!B210)=TRUE," ",Categorieën!B210)</f>
        <v>communicatie: beheer nieuwsbrief</v>
      </c>
      <c r="AH27" s="34">
        <f t="array" ref="AH27">SUM(IF(ISBLANK(Categorieën!B210)=TRUE,100,IF(Categorieën!B210&gt;Categorieën!$B$185:$B$226,1,0)))+ROW()/100</f>
        <v>12.27</v>
      </c>
      <c r="AI27" s="34">
        <f t="array" ref="AI27">SMALL($AH$2:$AH$43,ROW()-1)</f>
        <v>30.29</v>
      </c>
      <c r="AJ27" s="33">
        <f t="array" ref="AJ27">SUM(IF(AI27=$AH$2:$AH$43,$AF$2:$AF$43,0))</f>
        <v>28</v>
      </c>
      <c r="AK27" s="34" t="str">
        <f t="array" ref="AK27">IF(ISBLANK(VLOOKUP($AJ27,$AF$2:$AG$43,2))=TRUE,"",VLOOKUP($AJ27,$AF$2:$AG$43,2))</f>
        <v>PR: bijhouden contactenlijsten voor promotie / communicatie (perslijsten, leden, klanten, prospecten, sportdiensten,…)</v>
      </c>
      <c r="AM27" s="33">
        <v>26</v>
      </c>
      <c r="AN27" s="34" t="str">
        <f>IF(ISBLANK(Categorieën!B254)=TRUE," ",Categorieën!B254)</f>
        <v xml:space="preserve"> </v>
      </c>
      <c r="AO27" s="34">
        <f t="array" ref="AO27">SUM(IF(ISBLANK(Categorieën!B254)=TRUE,100,IF(Categorieën!B254&gt;Categorieën!$B$229:$B$270,1,0)))+ROW()/100</f>
        <v>100.27</v>
      </c>
      <c r="AP27" s="34">
        <f t="array" ref="AP27">SMALL($AO$2:$AO$43,ROW()-1)</f>
        <v>100.27</v>
      </c>
      <c r="AQ27" s="33">
        <f t="array" ref="AQ27">SUM(IF(AP27=$AO$2:$AO$43,$AM$2:$AM$43,0))</f>
        <v>26</v>
      </c>
      <c r="AR27" s="34" t="str">
        <f t="array" ref="AR27">IF(ISBLANK(VLOOKUP($AQ27,$AM$2:$AN$43,2))=TRUE,"",VLOOKUP($AQ27,$AM$2:$AN$43,2))</f>
        <v xml:space="preserve"> </v>
      </c>
    </row>
    <row r="28" spans="4:44" hidden="1" x14ac:dyDescent="0.2">
      <c r="D28" s="33">
        <v>27</v>
      </c>
      <c r="E28" s="34" t="str">
        <f>IF(ISBLANK(Categorieën!B35)=TRUE," ",Categorieën!B35)</f>
        <v>competitiegegevens: aansluitingsnummer, klassement/ranking, licentie</v>
      </c>
      <c r="F28" s="34">
        <f t="array" ref="F28">SUM(IF(ISBLANK(Categorieën!B35)=TRUE,100,IF(Categorieën!B35&gt;Categorieën!$B$9:$B$50,1,0)))+ROW()/100</f>
        <v>14.28</v>
      </c>
      <c r="G28" s="34">
        <f t="array" ref="G28">SMALL($F$2:$F$43,ROW()-1)</f>
        <v>38.17</v>
      </c>
      <c r="H28" s="33">
        <f t="array" ref="H28">SUM(IF(G28=$F$2:$F$43,$D$2:$D$43,0))</f>
        <v>16</v>
      </c>
      <c r="I28" s="34" t="str">
        <f t="array" ref="I28">IF(ISBLANK(VLOOKUP($H28,$D$2:$E$43,2))=TRUE,"",VLOOKUP($H28,$D$2:$E$43,2))</f>
        <v>persoonlijke informatie: CV, verslag sollicitatiegesprek, diploma's</v>
      </c>
      <c r="K28" s="33">
        <v>27</v>
      </c>
      <c r="L28" s="34" t="str">
        <f>IF(ISBLANK(Categorieën!B79)=TRUE," ",Categorieën!B79)</f>
        <v xml:space="preserve"> </v>
      </c>
      <c r="M28" s="34">
        <f t="array" ref="M28">SUM(IF(ISBLANK(Categorieën!B79)=TRUE,100,IF(Categorieën!B79&gt;Categorieën!$B$53:$B$94,1,0)))+ROW()/100</f>
        <v>100.28</v>
      </c>
      <c r="N28" s="34">
        <f t="array" ref="N28">SMALL($M$2:$M$43,ROW()-1)</f>
        <v>100.28</v>
      </c>
      <c r="O28" s="33">
        <f t="array" ref="O28">SUM(IF(N28=$M$2:$M$43,$K$2:$K$43,0))</f>
        <v>27</v>
      </c>
      <c r="P28" s="34" t="str">
        <f t="array" ref="P28">IF(ISBLANK(VLOOKUP($O28,$K$2:$L$43,2))=TRUE,"",VLOOKUP($O28,$K$2:$L$43,2))</f>
        <v xml:space="preserve"> </v>
      </c>
      <c r="R28" s="33">
        <v>27</v>
      </c>
      <c r="S28" s="34" t="str">
        <f>IF(ISBLANK(Categorieën!B123)=TRUE," ",Categorieën!B123)</f>
        <v xml:space="preserve"> </v>
      </c>
      <c r="T28" s="34">
        <f t="array" ref="T28">SUM(IF(ISBLANK(Categorieën!B123)=TRUE,100,IF(Categorieën!B123&gt;Categorieën!$B$97:$B$138,1,0)))+ROW()/100</f>
        <v>100.28</v>
      </c>
      <c r="U28" s="34">
        <f t="array" ref="U28">SMALL($T$2:$T$43,ROW()-1)</f>
        <v>100.28</v>
      </c>
      <c r="V28" s="33">
        <f t="array" ref="V28">SUM(IF(U28=$T$2:$T$43,$R$2:$R$43,0))</f>
        <v>27</v>
      </c>
      <c r="W28" s="34" t="str">
        <f t="array" ref="W28">IF(ISBLANK(VLOOKUP($V28,$R$2:$S$43,2))=TRUE,"",VLOOKUP($V28,$R$2:$S$43,2))</f>
        <v xml:space="preserve"> </v>
      </c>
      <c r="X28" s="49"/>
      <c r="Y28" s="33">
        <v>27</v>
      </c>
      <c r="Z28" s="34" t="str">
        <f t="array" ref="Z28">IF(ISBLANK(Categorieën!B167)=TRUE," ",Categorieën!B167)</f>
        <v xml:space="preserve"> </v>
      </c>
      <c r="AA28" s="34">
        <f t="array" ref="AA28">SUM(IF(ISBLANK(Categorieën!B167)=TRUE,100,IF(Categorieën!B167&gt;Categorieën!$B$141:$B$182,1,0)))+ROW()/100</f>
        <v>100.28</v>
      </c>
      <c r="AB28" s="34">
        <f t="array" ref="AB28">SMALL($AA$2:$AA$43,ROW()-1)</f>
        <v>100.28</v>
      </c>
      <c r="AC28" s="33">
        <f t="array" ref="AC28">SUM(IF(AB28=$AA$2:$AA$43,$Y$2:$Y$43,0))</f>
        <v>27</v>
      </c>
      <c r="AD28" s="34" t="str">
        <f t="array" ref="AD28">IF(ISBLANK(VLOOKUP($AC28,$Y$2:$Z$43,2))=TRUE,"",VLOOKUP($AC28,$Y$2:$Z$43,2))</f>
        <v xml:space="preserve"> </v>
      </c>
      <c r="AF28" s="33">
        <v>27</v>
      </c>
      <c r="AG28" s="34" t="str">
        <f>IF(ISBLANK(Categorieën!B211)=TRUE," ",Categorieën!B211)</f>
        <v>PR: bijhouden sponsorcontacten</v>
      </c>
      <c r="AH28" s="34">
        <f t="array" ref="AH28">SUM(IF(ISBLANK(Categorieën!B211)=TRUE,100,IF(Categorieën!B211&gt;Categorieën!$B$185:$B$226,1,0)))+ROW()/100</f>
        <v>31.28</v>
      </c>
      <c r="AI28" s="34">
        <f t="array" ref="AI28">SMALL($AH$2:$AH$43,ROW()-1)</f>
        <v>31.28</v>
      </c>
      <c r="AJ28" s="33">
        <f t="array" ref="AJ28">SUM(IF(AI28=$AH$2:$AH$43,$AF$2:$AF$43,0))</f>
        <v>27</v>
      </c>
      <c r="AK28" s="34" t="str">
        <f t="array" ref="AK28">IF(ISBLANK(VLOOKUP($AJ28,$AF$2:$AG$43,2))=TRUE,"",VLOOKUP($AJ28,$AF$2:$AG$43,2))</f>
        <v>PR: bijhouden sponsorcontacten</v>
      </c>
      <c r="AM28" s="33">
        <v>27</v>
      </c>
      <c r="AN28" s="34" t="str">
        <f>IF(ISBLANK(Categorieën!B255)=TRUE," ",Categorieën!B255)</f>
        <v xml:space="preserve"> </v>
      </c>
      <c r="AO28" s="34">
        <f t="array" ref="AO28">SUM(IF(ISBLANK(Categorieën!B255)=TRUE,100,IF(Categorieën!B255&gt;Categorieën!$B$229:$B$270,1,0)))+ROW()/100</f>
        <v>100.28</v>
      </c>
      <c r="AP28" s="34">
        <f t="array" ref="AP28">SMALL($AO$2:$AO$43,ROW()-1)</f>
        <v>100.28</v>
      </c>
      <c r="AQ28" s="33">
        <f t="array" ref="AQ28">SUM(IF(AP28=$AO$2:$AO$43,$AM$2:$AM$43,0))</f>
        <v>27</v>
      </c>
      <c r="AR28" s="34" t="str">
        <f t="array" ref="AR28">IF(ISBLANK(VLOOKUP($AQ28,$AM$2:$AN$43,2))=TRUE,"",VLOOKUP($AQ28,$AM$2:$AN$43,2))</f>
        <v xml:space="preserve"> </v>
      </c>
    </row>
    <row r="29" spans="4:44" hidden="1" x14ac:dyDescent="0.2">
      <c r="D29" s="33">
        <v>28</v>
      </c>
      <c r="E29" s="34" t="str">
        <f>IF(ISBLANK(Categorieën!B36)=TRUE," ",Categorieën!B36)</f>
        <v>competitiegegevens: wedstrijdgegevens en -resultaten</v>
      </c>
      <c r="F29" s="34">
        <f t="array" ref="F29">SUM(IF(ISBLANK(Categorieën!B36)=TRUE,100,IF(Categorieën!B36&gt;Categorieën!$B$9:$B$50,1,0)))+ROW()/100</f>
        <v>16.29</v>
      </c>
      <c r="G29" s="34">
        <f t="array" ref="G29">SMALL($F$2:$F$43,ROW()-1)</f>
        <v>39.200000000000003</v>
      </c>
      <c r="H29" s="33">
        <f t="array" ref="H29">SUM(IF(G29=$F$2:$F$43,$D$2:$D$43,0))</f>
        <v>19</v>
      </c>
      <c r="I29" s="34" t="str">
        <f t="array" ref="I29">IF(ISBLANK(VLOOKUP($H29,$D$2:$E$43,2))=TRUE,"",VLOOKUP($H29,$D$2:$E$43,2))</f>
        <v>persoonlijke informatie: functionerings- en evaluatieverslagen, gevolgde opleidingen,…</v>
      </c>
      <c r="K29" s="33">
        <v>28</v>
      </c>
      <c r="L29" s="34" t="str">
        <f>IF(ISBLANK(Categorieën!B80)=TRUE," ",Categorieën!B80)</f>
        <v xml:space="preserve"> </v>
      </c>
      <c r="M29" s="34">
        <f t="array" ref="M29">SUM(IF(ISBLANK(Categorieën!B80)=TRUE,100,IF(Categorieën!B80&gt;Categorieën!$B$53:$B$94,1,0)))+ROW()/100</f>
        <v>100.29</v>
      </c>
      <c r="N29" s="34">
        <f t="array" ref="N29">SMALL($M$2:$M$43,ROW()-1)</f>
        <v>100.29</v>
      </c>
      <c r="O29" s="33">
        <f t="array" ref="O29">SUM(IF(N29=$M$2:$M$43,$K$2:$K$43,0))</f>
        <v>28</v>
      </c>
      <c r="P29" s="34" t="str">
        <f t="array" ref="P29">IF(ISBLANK(VLOOKUP($O29,$K$2:$L$43,2))=TRUE,"",VLOOKUP($O29,$K$2:$L$43,2))</f>
        <v xml:space="preserve"> </v>
      </c>
      <c r="R29" s="33">
        <v>28</v>
      </c>
      <c r="S29" s="34" t="str">
        <f>IF(ISBLANK(Categorieën!B124)=TRUE," ",Categorieën!B124)</f>
        <v xml:space="preserve"> </v>
      </c>
      <c r="T29" s="34">
        <f t="array" ref="T29">SUM(IF(ISBLANK(Categorieën!B124)=TRUE,100,IF(Categorieën!B124&gt;Categorieën!$B$97:$B$138,1,0)))+ROW()/100</f>
        <v>100.29</v>
      </c>
      <c r="U29" s="34">
        <f t="array" ref="U29">SMALL($T$2:$T$43,ROW()-1)</f>
        <v>100.29</v>
      </c>
      <c r="V29" s="33">
        <f t="array" ref="V29">SUM(IF(U29=$T$2:$T$43,$R$2:$R$43,0))</f>
        <v>28</v>
      </c>
      <c r="W29" s="34" t="str">
        <f t="array" ref="W29">IF(ISBLANK(VLOOKUP($V29,$R$2:$S$43,2))=TRUE,"",VLOOKUP($V29,$R$2:$S$43,2))</f>
        <v xml:space="preserve"> </v>
      </c>
      <c r="X29" s="49"/>
      <c r="Y29" s="33">
        <v>28</v>
      </c>
      <c r="Z29" s="34" t="str">
        <f t="array" ref="Z29">IF(ISBLANK(Categorieën!B168)=TRUE," ",Categorieën!B168)</f>
        <v xml:space="preserve"> </v>
      </c>
      <c r="AA29" s="34">
        <f t="array" ref="AA29">SUM(IF(ISBLANK(Categorieën!B168)=TRUE,100,IF(Categorieën!B168&gt;Categorieën!$B$141:$B$182,1,0)))+ROW()/100</f>
        <v>100.29</v>
      </c>
      <c r="AB29" s="34">
        <f t="array" ref="AB29">SMALL($AA$2:$AA$43,ROW()-1)</f>
        <v>100.29</v>
      </c>
      <c r="AC29" s="33">
        <f t="array" ref="AC29">SUM(IF(AB29=$AA$2:$AA$43,$Y$2:$Y$43,0))</f>
        <v>28</v>
      </c>
      <c r="AD29" s="34" t="str">
        <f t="array" ref="AD29">IF(ISBLANK(VLOOKUP($AC29,$Y$2:$Z$43,2))=TRUE,"",VLOOKUP($AC29,$Y$2:$Z$43,2))</f>
        <v xml:space="preserve"> </v>
      </c>
      <c r="AF29" s="33">
        <v>28</v>
      </c>
      <c r="AG29" s="34" t="str">
        <f>IF(ISBLANK(Categorieën!B212)=TRUE," ",Categorieën!B212)</f>
        <v>PR: bijhouden contactenlijsten voor promotie / communicatie (perslijsten, leden, klanten, prospecten, sportdiensten,…)</v>
      </c>
      <c r="AH29" s="34">
        <f t="array" ref="AH29">SUM(IF(ISBLANK(Categorieën!B212)=TRUE,100,IF(Categorieën!B212&gt;Categorieën!$B$185:$B$226,1,0)))+ROW()/100</f>
        <v>30.29</v>
      </c>
      <c r="AI29" s="34">
        <f t="array" ref="AI29">SMALL($AH$2:$AH$43,ROW()-1)</f>
        <v>32.36</v>
      </c>
      <c r="AJ29" s="33">
        <f t="array" ref="AJ29">SUM(IF(AI29=$AH$2:$AH$43,$AF$2:$AF$43,0))</f>
        <v>35</v>
      </c>
      <c r="AK29" s="34" t="str">
        <f t="array" ref="AK29">IF(ISBLANK(VLOOKUP($AJ29,$AF$2:$AG$43,2))=TRUE,"",VLOOKUP($AJ29,$AF$2:$AG$43,2))</f>
        <v>sportclubondersteuning: beheren van eigen clublijsten/database</v>
      </c>
      <c r="AM29" s="33">
        <v>28</v>
      </c>
      <c r="AN29" s="34" t="str">
        <f>IF(ISBLANK(Categorieën!B256)=TRUE," ",Categorieën!B256)</f>
        <v xml:space="preserve"> </v>
      </c>
      <c r="AO29" s="34">
        <f t="array" ref="AO29">SUM(IF(ISBLANK(Categorieën!B256)=TRUE,100,IF(Categorieën!B256&gt;Categorieën!$B$229:$B$270,1,0)))+ROW()/100</f>
        <v>100.29</v>
      </c>
      <c r="AP29" s="34">
        <f t="array" ref="AP29">SMALL($AO$2:$AO$43,ROW()-1)</f>
        <v>100.29</v>
      </c>
      <c r="AQ29" s="33">
        <f t="array" ref="AQ29">SUM(IF(AP29=$AO$2:$AO$43,$AM$2:$AM$43,0))</f>
        <v>28</v>
      </c>
      <c r="AR29" s="34" t="str">
        <f t="array" ref="AR29">IF(ISBLANK(VLOOKUP($AQ29,$AM$2:$AN$43,2))=TRUE,"",VLOOKUP($AQ29,$AM$2:$AN$43,2))</f>
        <v xml:space="preserve"> </v>
      </c>
    </row>
    <row r="30" spans="4:44" hidden="1" x14ac:dyDescent="0.2">
      <c r="D30" s="33">
        <v>29</v>
      </c>
      <c r="E30" s="34" t="str">
        <f>IF(ISBLANK(Categorieën!B37)=TRUE," ",Categorieën!B37)</f>
        <v>competitiegegevens: informatie over schorsingen, overtredingen, etc</v>
      </c>
      <c r="F30" s="34">
        <f t="array" ref="F30">SUM(IF(ISBLANK(Categorieën!B37)=TRUE,100,IF(Categorieën!B37&gt;Categorieën!$B$9:$B$50,1,0)))+ROW()/100</f>
        <v>15.3</v>
      </c>
      <c r="G30" s="34">
        <f t="array" ref="G30">SMALL($F$2:$F$43,ROW()-1)</f>
        <v>40.19</v>
      </c>
      <c r="H30" s="33">
        <f t="array" ref="H30">SUM(IF(G30=$F$2:$F$43,$D$2:$D$43,0))</f>
        <v>18</v>
      </c>
      <c r="I30" s="34" t="str">
        <f t="array" ref="I30">IF(ISBLANK(VLOOKUP($H30,$D$2:$E$43,2))=TRUE,"",VLOOKUP($H30,$D$2:$E$43,2))</f>
        <v>persoonlijke informatie: loon</v>
      </c>
      <c r="K30" s="33">
        <v>29</v>
      </c>
      <c r="L30" s="34" t="str">
        <f>IF(ISBLANK(Categorieën!B81)=TRUE," ",Categorieën!B81)</f>
        <v xml:space="preserve"> </v>
      </c>
      <c r="M30" s="34">
        <f t="array" ref="M30">SUM(IF(ISBLANK(Categorieën!B81)=TRUE,100,IF(Categorieën!B81&gt;Categorieën!$B$53:$B$94,1,0)))+ROW()/100</f>
        <v>100.3</v>
      </c>
      <c r="N30" s="34">
        <f t="array" ref="N30">SMALL($M$2:$M$43,ROW()-1)</f>
        <v>100.3</v>
      </c>
      <c r="O30" s="33">
        <f t="array" ref="O30">SUM(IF(N30=$M$2:$M$43,$K$2:$K$43,0))</f>
        <v>29</v>
      </c>
      <c r="P30" s="34" t="str">
        <f t="array" ref="P30">IF(ISBLANK(VLOOKUP($O30,$K$2:$L$43,2))=TRUE,"",VLOOKUP($O30,$K$2:$L$43,2))</f>
        <v xml:space="preserve"> </v>
      </c>
      <c r="R30" s="33">
        <v>29</v>
      </c>
      <c r="S30" s="34" t="str">
        <f>IF(ISBLANK(Categorieën!B125)=TRUE," ",Categorieën!B125)</f>
        <v xml:space="preserve"> </v>
      </c>
      <c r="T30" s="34">
        <f t="array" ref="T30">SUM(IF(ISBLANK(Categorieën!B125)=TRUE,100,IF(Categorieën!B125&gt;Categorieën!$B$97:$B$138,1,0)))+ROW()/100</f>
        <v>100.3</v>
      </c>
      <c r="U30" s="34">
        <f t="array" ref="U30">SMALL($T$2:$T$43,ROW()-1)</f>
        <v>100.3</v>
      </c>
      <c r="V30" s="33">
        <f t="array" ref="V30">SUM(IF(U30=$T$2:$T$43,$R$2:$R$43,0))</f>
        <v>29</v>
      </c>
      <c r="W30" s="34" t="str">
        <f t="array" ref="W30">IF(ISBLANK(VLOOKUP($V30,$R$2:$S$43,2))=TRUE,"",VLOOKUP($V30,$R$2:$S$43,2))</f>
        <v xml:space="preserve"> </v>
      </c>
      <c r="X30" s="49"/>
      <c r="Y30" s="33">
        <v>29</v>
      </c>
      <c r="Z30" s="34" t="str">
        <f t="array" ref="Z30">IF(ISBLANK(Categorieën!B169)=TRUE," ",Categorieën!B169)</f>
        <v xml:space="preserve"> </v>
      </c>
      <c r="AA30" s="34">
        <f t="array" ref="AA30">SUM(IF(ISBLANK(Categorieën!B169)=TRUE,100,IF(Categorieën!B169&gt;Categorieën!$B$141:$B$182,1,0)))+ROW()/100</f>
        <v>100.3</v>
      </c>
      <c r="AB30" s="34">
        <f t="array" ref="AB30">SMALL($AA$2:$AA$43,ROW()-1)</f>
        <v>100.3</v>
      </c>
      <c r="AC30" s="33">
        <f t="array" ref="AC30">SUM(IF(AB30=$AA$2:$AA$43,$Y$2:$Y$43,0))</f>
        <v>29</v>
      </c>
      <c r="AD30" s="34" t="str">
        <f t="array" ref="AD30">IF(ISBLANK(VLOOKUP($AC30,$Y$2:$Z$43,2))=TRUE,"",VLOOKUP($AC30,$Y$2:$Z$43,2))</f>
        <v xml:space="preserve"> </v>
      </c>
      <c r="AF30" s="33">
        <v>29</v>
      </c>
      <c r="AG30" s="34" t="str">
        <f>IF(ISBLANK(Categorieën!B213)=TRUE," ",Categorieën!B213)</f>
        <v>HR: personeelsaanwerving</v>
      </c>
      <c r="AH30" s="34">
        <f t="array" ref="AH30">SUM(IF(ISBLANK(Categorieën!B213)=TRUE,100,IF(Categorieën!B213&gt;Categorieën!$B$185:$B$226,1,0)))+ROW()/100</f>
        <v>24.3</v>
      </c>
      <c r="AI30" s="34">
        <f t="array" ref="AI30">SMALL($AH$2:$AH$43,ROW()-1)</f>
        <v>33.15</v>
      </c>
      <c r="AJ30" s="33">
        <f t="array" ref="AJ30">SUM(IF(AI30=$AH$2:$AH$43,$AF$2:$AF$43,0))</f>
        <v>14</v>
      </c>
      <c r="AK30" s="34" t="str">
        <f t="array" ref="AK30">IF(ISBLANK(VLOOKUP($AJ30,$AF$2:$AG$43,2))=TRUE,"",VLOOKUP($AJ30,$AF$2:$AG$43,2))</f>
        <v>sportieve administratie: (recreatieve) competitie organiseren in categorieën (leeftijd, geslacht,…)</v>
      </c>
      <c r="AM30" s="33">
        <v>29</v>
      </c>
      <c r="AN30" s="34" t="str">
        <f>IF(ISBLANK(Categorieën!B257)=TRUE," ",Categorieën!B257)</f>
        <v xml:space="preserve"> </v>
      </c>
      <c r="AO30" s="34">
        <f t="array" ref="AO30">SUM(IF(ISBLANK(Categorieën!B257)=TRUE,100,IF(Categorieën!B257&gt;Categorieën!$B$229:$B$270,1,0)))+ROW()/100</f>
        <v>100.3</v>
      </c>
      <c r="AP30" s="34">
        <f t="array" ref="AP30">SMALL($AO$2:$AO$43,ROW()-1)</f>
        <v>100.3</v>
      </c>
      <c r="AQ30" s="33">
        <f t="array" ref="AQ30">SUM(IF(AP30=$AO$2:$AO$43,$AM$2:$AM$43,0))</f>
        <v>29</v>
      </c>
      <c r="AR30" s="34" t="str">
        <f t="array" ref="AR30">IF(ISBLANK(VLOOKUP($AQ30,$AM$2:$AN$43,2))=TRUE,"",VLOOKUP($AQ30,$AM$2:$AN$43,2))</f>
        <v xml:space="preserve"> </v>
      </c>
    </row>
    <row r="31" spans="4:44" hidden="1" x14ac:dyDescent="0.2">
      <c r="D31" s="33">
        <v>30</v>
      </c>
      <c r="E31" s="34" t="str">
        <f>IF(ISBLANK(Categorieën!B38)=TRUE," ",Categorieën!B38)</f>
        <v>gegevens van derden: naam, telefoonnummer, e-mailadres van de ouders</v>
      </c>
      <c r="F31" s="34">
        <f t="array" ref="F31">SUM(IF(ISBLANK(Categorieën!B38)=TRUE,100,IF(Categorieën!B38&gt;Categorieën!$B$9:$B$50,1,0)))+ROW()/100</f>
        <v>17.309999999999999</v>
      </c>
      <c r="G31" s="34">
        <f t="array" ref="G31">SMALL($F$2:$F$43,ROW()-1)</f>
        <v>41.21</v>
      </c>
      <c r="H31" s="33">
        <f t="array" ref="H31">SUM(IF(G31=$F$2:$F$43,$D$2:$D$43,0))</f>
        <v>20</v>
      </c>
      <c r="I31" s="34" t="str">
        <f t="array" ref="I31">IF(ISBLANK(VLOOKUP($H31,$D$2:$E$43,2))=TRUE,"",VLOOKUP($H31,$D$2:$E$43,2))</f>
        <v>persoonlijke informatie: ontslagmotieven/-dossier</v>
      </c>
      <c r="K31" s="33">
        <v>30</v>
      </c>
      <c r="L31" s="34" t="str">
        <f>IF(ISBLANK(Categorieën!B82)=TRUE," ",Categorieën!B82)</f>
        <v xml:space="preserve"> </v>
      </c>
      <c r="M31" s="34">
        <f t="array" ref="M31">SUM(IF(ISBLANK(Categorieën!B82)=TRUE,100,IF(Categorieën!B82&gt;Categorieën!$B$53:$B$94,1,0)))+ROW()/100</f>
        <v>100.31</v>
      </c>
      <c r="N31" s="34">
        <f t="array" ref="N31">SMALL($M$2:$M$43,ROW()-1)</f>
        <v>100.31</v>
      </c>
      <c r="O31" s="33">
        <f t="array" ref="O31">SUM(IF(N31=$M$2:$M$43,$K$2:$K$43,0))</f>
        <v>30</v>
      </c>
      <c r="P31" s="34" t="str">
        <f t="array" ref="P31">IF(ISBLANK(VLOOKUP($O31,$K$2:$L$43,2))=TRUE,"",VLOOKUP($O31,$K$2:$L$43,2))</f>
        <v xml:space="preserve"> </v>
      </c>
      <c r="R31" s="33">
        <v>30</v>
      </c>
      <c r="S31" s="34" t="str">
        <f>IF(ISBLANK(Categorieën!B126)=TRUE," ",Categorieën!B126)</f>
        <v xml:space="preserve"> </v>
      </c>
      <c r="T31" s="34">
        <f t="array" ref="T31">SUM(IF(ISBLANK(Categorieën!B126)=TRUE,100,IF(Categorieën!B126&gt;Categorieën!$B$97:$B$138,1,0)))+ROW()/100</f>
        <v>100.31</v>
      </c>
      <c r="U31" s="34">
        <f t="array" ref="U31">SMALL($T$2:$T$43,ROW()-1)</f>
        <v>100.31</v>
      </c>
      <c r="V31" s="33">
        <f t="array" ref="V31">SUM(IF(U31=$T$2:$T$43,$R$2:$R$43,0))</f>
        <v>30</v>
      </c>
      <c r="W31" s="34" t="str">
        <f t="array" ref="W31">IF(ISBLANK(VLOOKUP($V31,$R$2:$S$43,2))=TRUE,"",VLOOKUP($V31,$R$2:$S$43,2))</f>
        <v xml:space="preserve"> </v>
      </c>
      <c r="X31" s="49"/>
      <c r="Y31" s="33">
        <v>30</v>
      </c>
      <c r="Z31" s="34" t="str">
        <f t="array" ref="Z31">IF(ISBLANK(Categorieën!B170)=TRUE," ",Categorieën!B170)</f>
        <v xml:space="preserve"> </v>
      </c>
      <c r="AA31" s="34">
        <f t="array" ref="AA31">SUM(IF(ISBLANK(Categorieën!B170)=TRUE,100,IF(Categorieën!B170&gt;Categorieën!$B$141:$B$182,1,0)))+ROW()/100</f>
        <v>100.31</v>
      </c>
      <c r="AB31" s="34">
        <f t="array" ref="AB31">SMALL($AA$2:$AA$43,ROW()-1)</f>
        <v>100.31</v>
      </c>
      <c r="AC31" s="33">
        <f t="array" ref="AC31">SUM(IF(AB31=$AA$2:$AA$43,$Y$2:$Y$43,0))</f>
        <v>30</v>
      </c>
      <c r="AD31" s="34" t="str">
        <f t="array" ref="AD31">IF(ISBLANK(VLOOKUP($AC31,$Y$2:$Z$43,2))=TRUE,"",VLOOKUP($AC31,$Y$2:$Z$43,2))</f>
        <v xml:space="preserve"> </v>
      </c>
      <c r="AF31" s="33">
        <v>30</v>
      </c>
      <c r="AG31" s="34" t="str">
        <f>IF(ISBLANK(Categorieën!B214)=TRUE," ",Categorieën!B214)</f>
        <v>HR: personeelsopvolging</v>
      </c>
      <c r="AH31" s="34">
        <f t="array" ref="AH31">SUM(IF(ISBLANK(Categorieën!B214)=TRUE,100,IF(Categorieën!B214&gt;Categorieën!$B$185:$B$226,1,0)))+ROW()/100</f>
        <v>26.31</v>
      </c>
      <c r="AI31" s="34">
        <f t="array" ref="AI31">SMALL($AH$2:$AH$43,ROW()-1)</f>
        <v>34.18</v>
      </c>
      <c r="AJ31" s="33">
        <f t="array" ref="AJ31">SUM(IF(AI31=$AH$2:$AH$43,$AF$2:$AF$43,0))</f>
        <v>17</v>
      </c>
      <c r="AK31" s="34" t="str">
        <f t="array" ref="AK31">IF(ISBLANK(VLOOKUP($AJ31,$AF$2:$AG$43,2))=TRUE,"",VLOOKUP($AJ31,$AF$2:$AG$43,2))</f>
        <v>sportieve administratie: bijhouden van schorsingen / overtredingen / disciplinaire maatregelen</v>
      </c>
      <c r="AM31" s="33">
        <v>30</v>
      </c>
      <c r="AN31" s="34" t="str">
        <f>IF(ISBLANK(Categorieën!B258)=TRUE," ",Categorieën!B258)</f>
        <v xml:space="preserve"> </v>
      </c>
      <c r="AO31" s="34">
        <f t="array" ref="AO31">SUM(IF(ISBLANK(Categorieën!B258)=TRUE,100,IF(Categorieën!B258&gt;Categorieën!$B$229:$B$270,1,0)))+ROW()/100</f>
        <v>100.31</v>
      </c>
      <c r="AP31" s="34">
        <f t="array" ref="AP31">SMALL($AO$2:$AO$43,ROW()-1)</f>
        <v>100.31</v>
      </c>
      <c r="AQ31" s="33">
        <f t="array" ref="AQ31">SUM(IF(AP31=$AO$2:$AO$43,$AM$2:$AM$43,0))</f>
        <v>30</v>
      </c>
      <c r="AR31" s="34" t="str">
        <f t="array" ref="AR31">IF(ISBLANK(VLOOKUP($AQ31,$AM$2:$AN$43,2))=TRUE,"",VLOOKUP($AQ31,$AM$2:$AN$43,2))</f>
        <v xml:space="preserve"> </v>
      </c>
    </row>
    <row r="32" spans="4:44" hidden="1" x14ac:dyDescent="0.2">
      <c r="D32" s="33">
        <v>31</v>
      </c>
      <c r="E32" s="34" t="str">
        <f>IF(ISBLANK(Categorieën!B39)=TRUE," ",Categorieën!B39)</f>
        <v xml:space="preserve"> </v>
      </c>
      <c r="F32" s="34">
        <f t="array" ref="F32">SUM(IF(ISBLANK(Categorieën!B39)=TRUE,100,IF(Categorieën!B39&gt;Categorieën!$B$9:$B$50,1,0)))+ROW()/100</f>
        <v>100.32</v>
      </c>
      <c r="G32" s="34">
        <f t="array" ref="G32">SMALL($F$2:$F$43,ROW()-1)</f>
        <v>100.32</v>
      </c>
      <c r="H32" s="33">
        <f t="array" ref="H32">SUM(IF(G32=$F$2:$F$43,$D$2:$D$43,0))</f>
        <v>31</v>
      </c>
      <c r="I32" s="34" t="str">
        <f t="array" ref="I32">IF(ISBLANK(VLOOKUP($H32,$D$2:$E$43,2))=TRUE,"",VLOOKUP($H32,$D$2:$E$43,2))</f>
        <v xml:space="preserve"> </v>
      </c>
      <c r="K32" s="33">
        <v>31</v>
      </c>
      <c r="L32" s="34" t="str">
        <f>IF(ISBLANK(Categorieën!B83)=TRUE," ",Categorieën!B83)</f>
        <v xml:space="preserve"> </v>
      </c>
      <c r="M32" s="34">
        <f t="array" ref="M32">SUM(IF(ISBLANK(Categorieën!B83)=TRUE,100,IF(Categorieën!B83&gt;Categorieën!$B$53:$B$94,1,0)))+ROW()/100</f>
        <v>100.32</v>
      </c>
      <c r="N32" s="34">
        <f t="array" ref="N32">SMALL($M$2:$M$43,ROW()-1)</f>
        <v>100.32</v>
      </c>
      <c r="O32" s="33">
        <f t="array" ref="O32">SUM(IF(N32=$M$2:$M$43,$K$2:$K$43,0))</f>
        <v>31</v>
      </c>
      <c r="P32" s="34" t="str">
        <f t="array" ref="P32">IF(ISBLANK(VLOOKUP($O32,$K$2:$L$43,2))=TRUE,"",VLOOKUP($O32,$K$2:$L$43,2))</f>
        <v xml:space="preserve"> </v>
      </c>
      <c r="R32" s="33">
        <v>31</v>
      </c>
      <c r="S32" s="34" t="str">
        <f>IF(ISBLANK(Categorieën!B127)=TRUE," ",Categorieën!B127)</f>
        <v xml:space="preserve"> </v>
      </c>
      <c r="T32" s="34">
        <f t="array" ref="T32">SUM(IF(ISBLANK(Categorieën!B127)=TRUE,100,IF(Categorieën!B127&gt;Categorieën!$B$97:$B$138,1,0)))+ROW()/100</f>
        <v>100.32</v>
      </c>
      <c r="U32" s="34">
        <f t="array" ref="U32">SMALL($T$2:$T$43,ROW()-1)</f>
        <v>100.32</v>
      </c>
      <c r="V32" s="33">
        <f t="array" ref="V32">SUM(IF(U32=$T$2:$T$43,$R$2:$R$43,0))</f>
        <v>31</v>
      </c>
      <c r="W32" s="34" t="str">
        <f t="array" ref="W32">IF(ISBLANK(VLOOKUP($V32,$R$2:$S$43,2))=TRUE,"",VLOOKUP($V32,$R$2:$S$43,2))</f>
        <v xml:space="preserve"> </v>
      </c>
      <c r="Y32" s="33">
        <v>31</v>
      </c>
      <c r="Z32" s="34" t="str">
        <f t="array" ref="Z32">IF(ISBLANK(Categorieën!B171)=TRUE," ",Categorieën!B171)</f>
        <v xml:space="preserve"> </v>
      </c>
      <c r="AA32" s="34">
        <f t="array" ref="AA32">SUM(IF(ISBLANK(Categorieën!B171)=TRUE,100,IF(Categorieën!B171&gt;Categorieën!$B$141:$B$182,1,0)))+ROW()/100</f>
        <v>100.32</v>
      </c>
      <c r="AB32" s="34">
        <f t="array" ref="AB32">SMALL($AA$2:$AA$43,ROW()-1)</f>
        <v>100.32</v>
      </c>
      <c r="AC32" s="33">
        <f t="array" ref="AC32">SUM(IF(AB32=$AA$2:$AA$43,$Y$2:$Y$43,0))</f>
        <v>31</v>
      </c>
      <c r="AD32" s="34" t="str">
        <f t="array" ref="AD32">IF(ISBLANK(VLOOKUP($AC32,$Y$2:$Z$43,2))=TRUE,"",VLOOKUP($AC32,$Y$2:$Z$43,2))</f>
        <v xml:space="preserve"> </v>
      </c>
      <c r="AF32" s="33">
        <v>31</v>
      </c>
      <c r="AG32" s="34" t="str">
        <f>IF(ISBLANK(Categorieën!B215)=TRUE," ",Categorieën!B215)</f>
        <v>HR: personeelsadministratie</v>
      </c>
      <c r="AH32" s="34">
        <f t="array" ref="AH32">SUM(IF(ISBLANK(Categorieën!B215)=TRUE,100,IF(Categorieën!B215&gt;Categorieën!$B$185:$B$226,1,0)))+ROW()/100</f>
        <v>25.32</v>
      </c>
      <c r="AI32" s="34">
        <f t="array" ref="AI32">SMALL($AH$2:$AH$43,ROW()-1)</f>
        <v>35.17</v>
      </c>
      <c r="AJ32" s="33">
        <f t="array" ref="AJ32">SUM(IF(AI32=$AH$2:$AH$43,$AF$2:$AF$43,0))</f>
        <v>16</v>
      </c>
      <c r="AK32" s="34" t="str">
        <f t="array" ref="AK32">IF(ISBLANK(VLOOKUP($AJ32,$AF$2:$AG$43,2))=TRUE,"",VLOOKUP($AJ32,$AF$2:$AG$43,2))</f>
        <v>sportieve administratie: bijhouden van uitslagen / palmaressen / rangschikkingen</v>
      </c>
      <c r="AM32" s="33">
        <v>31</v>
      </c>
      <c r="AN32" s="34" t="str">
        <f>IF(ISBLANK(Categorieën!B259)=TRUE," ",Categorieën!B259)</f>
        <v xml:space="preserve"> </v>
      </c>
      <c r="AO32" s="34">
        <f t="array" ref="AO32">SUM(IF(ISBLANK(Categorieën!B259)=TRUE,100,IF(Categorieën!B259&gt;Categorieën!$B$229:$B$270,1,0)))+ROW()/100</f>
        <v>100.32</v>
      </c>
      <c r="AP32" s="34">
        <f t="array" ref="AP32">SMALL($AO$2:$AO$43,ROW()-1)</f>
        <v>100.32</v>
      </c>
      <c r="AQ32" s="33">
        <f t="array" ref="AQ32">SUM(IF(AP32=$AO$2:$AO$43,$AM$2:$AM$43,0))</f>
        <v>31</v>
      </c>
      <c r="AR32" s="34" t="str">
        <f t="array" ref="AR32">IF(ISBLANK(VLOOKUP($AQ32,$AM$2:$AN$43,2))=TRUE,"",VLOOKUP($AQ32,$AM$2:$AN$43,2))</f>
        <v xml:space="preserve"> </v>
      </c>
    </row>
    <row r="33" spans="4:44" hidden="1" x14ac:dyDescent="0.2">
      <c r="D33" s="33">
        <v>32</v>
      </c>
      <c r="E33" s="34" t="str">
        <f>IF(ISBLANK(Categorieën!B40)=TRUE," ",Categorieën!B40)</f>
        <v xml:space="preserve"> </v>
      </c>
      <c r="F33" s="34">
        <f t="array" ref="F33">SUM(IF(ISBLANK(Categorieën!B40)=TRUE,100,IF(Categorieën!B40&gt;Categorieën!$B$9:$B$50,1,0)))+ROW()/100</f>
        <v>100.33</v>
      </c>
      <c r="G33" s="34">
        <f t="array" ref="G33">SMALL($F$2:$F$43,ROW()-1)</f>
        <v>100.33</v>
      </c>
      <c r="H33" s="33">
        <f t="array" ref="H33">SUM(IF(G33=$F$2:$F$43,$D$2:$D$43,0))</f>
        <v>32</v>
      </c>
      <c r="I33" s="34" t="str">
        <f t="array" ref="I33">IF(ISBLANK(VLOOKUP($H33,$D$2:$E$43,2))=TRUE,"",VLOOKUP($H33,$D$2:$E$43,2))</f>
        <v xml:space="preserve"> </v>
      </c>
      <c r="K33" s="33">
        <v>32</v>
      </c>
      <c r="L33" s="34" t="str">
        <f>IF(ISBLANK(Categorieën!B84)=TRUE," ",Categorieën!B84)</f>
        <v xml:space="preserve"> </v>
      </c>
      <c r="M33" s="34">
        <f t="array" ref="M33">SUM(IF(ISBLANK(Categorieën!B84)=TRUE,100,IF(Categorieën!B84&gt;Categorieën!$B$53:$B$94,1,0)))+ROW()/100</f>
        <v>100.33</v>
      </c>
      <c r="N33" s="34">
        <f t="array" ref="N33">SMALL($M$2:$M$43,ROW()-1)</f>
        <v>100.33</v>
      </c>
      <c r="O33" s="33">
        <f t="array" ref="O33">SUM(IF(N33=$M$2:$M$43,$K$2:$K$43,0))</f>
        <v>32</v>
      </c>
      <c r="P33" s="34" t="str">
        <f t="array" ref="P33">IF(ISBLANK(VLOOKUP($O33,$K$2:$L$43,2))=TRUE,"",VLOOKUP($O33,$K$2:$L$43,2))</f>
        <v xml:space="preserve"> </v>
      </c>
      <c r="R33" s="33">
        <v>32</v>
      </c>
      <c r="S33" s="34" t="str">
        <f>IF(ISBLANK(Categorieën!B128)=TRUE," ",Categorieën!B128)</f>
        <v xml:space="preserve"> </v>
      </c>
      <c r="T33" s="34">
        <f t="array" ref="T33">SUM(IF(ISBLANK(Categorieën!B128)=TRUE,100,IF(Categorieën!B128&gt;Categorieën!$B$97:$B$138,1,0)))+ROW()/100</f>
        <v>100.33</v>
      </c>
      <c r="U33" s="34">
        <f t="array" ref="U33">SMALL($T$2:$T$43,ROW()-1)</f>
        <v>100.33</v>
      </c>
      <c r="V33" s="33">
        <f t="array" ref="V33">SUM(IF(U33=$T$2:$T$43,$R$2:$R$43,0))</f>
        <v>32</v>
      </c>
      <c r="W33" s="34" t="str">
        <f t="array" ref="W33">IF(ISBLANK(VLOOKUP($V33,$R$2:$S$43,2))=TRUE,"",VLOOKUP($V33,$R$2:$S$43,2))</f>
        <v xml:space="preserve"> </v>
      </c>
      <c r="Y33" s="33">
        <v>32</v>
      </c>
      <c r="Z33" s="34" t="str">
        <f t="array" ref="Z33">IF(ISBLANK(Categorieën!B172)=TRUE," ",Categorieën!B172)</f>
        <v xml:space="preserve"> </v>
      </c>
      <c r="AA33" s="34">
        <f t="array" ref="AA33">SUM(IF(ISBLANK(Categorieën!B172)=TRUE,100,IF(Categorieën!B172&gt;Categorieën!$B$141:$B$182,1,0)))+ROW()/100</f>
        <v>100.33</v>
      </c>
      <c r="AB33" s="34">
        <f t="array" ref="AB33">SMALL($AA$2:$AA$43,ROW()-1)</f>
        <v>100.33</v>
      </c>
      <c r="AC33" s="33">
        <f t="array" ref="AC33">SUM(IF(AB33=$AA$2:$AA$43,$Y$2:$Y$43,0))</f>
        <v>32</v>
      </c>
      <c r="AD33" s="34" t="str">
        <f t="array" ref="AD33">IF(ISBLANK(VLOOKUP($AC33,$Y$2:$Z$43,2))=TRUE,"",VLOOKUP($AC33,$Y$2:$Z$43,2))</f>
        <v xml:space="preserve"> </v>
      </c>
      <c r="AF33" s="33">
        <v>32</v>
      </c>
      <c r="AG33" s="34" t="str">
        <f>IF(ISBLANK(Categorieën!B216)=TRUE," ",Categorieën!B216)</f>
        <v>HR: vrijwilligersrecrutering</v>
      </c>
      <c r="AH33" s="34">
        <f t="array" ref="AH33">SUM(IF(ISBLANK(Categorieën!B216)=TRUE,100,IF(Categorieën!B216&gt;Categorieën!$B$185:$B$226,1,0)))+ROW()/100</f>
        <v>28.33</v>
      </c>
      <c r="AI33" s="34">
        <f t="array" ref="AI33">SMALL($AH$2:$AH$43,ROW()-1)</f>
        <v>36.19</v>
      </c>
      <c r="AJ33" s="33">
        <f t="array" ref="AJ33">SUM(IF(AI33=$AH$2:$AH$43,$AF$2:$AF$43,0))</f>
        <v>18</v>
      </c>
      <c r="AK33" s="34" t="str">
        <f t="array" ref="AK33">IF(ISBLANK(VLOOKUP($AJ33,$AF$2:$AG$43,2))=TRUE,"",VLOOKUP($AJ33,$AF$2:$AG$43,2))</f>
        <v>sportieve administratie: deelname aan internationale wedstrijden / topsport</v>
      </c>
      <c r="AM33" s="33">
        <v>32</v>
      </c>
      <c r="AN33" s="34" t="str">
        <f>IF(ISBLANK(Categorieën!B260)=TRUE," ",Categorieën!B260)</f>
        <v xml:space="preserve"> </v>
      </c>
      <c r="AO33" s="34">
        <f t="array" ref="AO33">SUM(IF(ISBLANK(Categorieën!B260)=TRUE,100,IF(Categorieën!B260&gt;Categorieën!$B$229:$B$270,1,0)))+ROW()/100</f>
        <v>100.33</v>
      </c>
      <c r="AP33" s="34">
        <f t="array" ref="AP33">SMALL($AO$2:$AO$43,ROW()-1)</f>
        <v>100.33</v>
      </c>
      <c r="AQ33" s="33">
        <f t="array" ref="AQ33">SUM(IF(AP33=$AO$2:$AO$43,$AM$2:$AM$43,0))</f>
        <v>32</v>
      </c>
      <c r="AR33" s="34" t="str">
        <f t="array" ref="AR33">IF(ISBLANK(VLOOKUP($AQ33,$AM$2:$AN$43,2))=TRUE,"",VLOOKUP($AQ33,$AM$2:$AN$43,2))</f>
        <v xml:space="preserve"> </v>
      </c>
    </row>
    <row r="34" spans="4:44" hidden="1" x14ac:dyDescent="0.2">
      <c r="D34" s="33">
        <v>33</v>
      </c>
      <c r="E34" s="34" t="str">
        <f>IF(ISBLANK(Categorieën!B41)=TRUE," ",Categorieën!B41)</f>
        <v xml:space="preserve"> </v>
      </c>
      <c r="F34" s="34">
        <f t="array" ref="F34">SUM(IF(ISBLANK(Categorieën!B41)=TRUE,100,IF(Categorieën!B41&gt;Categorieën!$B$9:$B$50,1,0)))+ROW()/100</f>
        <v>100.34</v>
      </c>
      <c r="G34" s="34">
        <f t="array" ref="G34">SMALL($F$2:$F$43,ROW()-1)</f>
        <v>100.34</v>
      </c>
      <c r="H34" s="33">
        <f t="array" ref="H34">SUM(IF(G34=$F$2:$F$43,$D$2:$D$43,0))</f>
        <v>33</v>
      </c>
      <c r="I34" s="34" t="str">
        <f t="array" ref="I34">IF(ISBLANK(VLOOKUP($H34,$D$2:$E$43,2))=TRUE,"",VLOOKUP($H34,$D$2:$E$43,2))</f>
        <v xml:space="preserve"> </v>
      </c>
      <c r="K34" s="33">
        <v>33</v>
      </c>
      <c r="L34" s="34" t="str">
        <f>IF(ISBLANK(Categorieën!B85)=TRUE," ",Categorieën!B85)</f>
        <v xml:space="preserve"> </v>
      </c>
      <c r="M34" s="34">
        <f t="array" ref="M34">SUM(IF(ISBLANK(Categorieën!B85)=TRUE,100,IF(Categorieën!B85&gt;Categorieën!$B$53:$B$94,1,0)))+ROW()/100</f>
        <v>100.34</v>
      </c>
      <c r="N34" s="34">
        <f t="array" ref="N34">SMALL($M$2:$M$43,ROW()-1)</f>
        <v>100.34</v>
      </c>
      <c r="O34" s="33">
        <f t="array" ref="O34">SUM(IF(N34=$M$2:$M$43,$K$2:$K$43,0))</f>
        <v>33</v>
      </c>
      <c r="P34" s="34" t="str">
        <f t="array" ref="P34">IF(ISBLANK(VLOOKUP($O34,$K$2:$L$43,2))=TRUE,"",VLOOKUP($O34,$K$2:$L$43,2))</f>
        <v xml:space="preserve"> </v>
      </c>
      <c r="R34" s="33">
        <v>33</v>
      </c>
      <c r="S34" s="34" t="str">
        <f>IF(ISBLANK(Categorieën!B129)=TRUE," ",Categorieën!B129)</f>
        <v xml:space="preserve"> </v>
      </c>
      <c r="T34" s="34">
        <f t="array" ref="T34">SUM(IF(ISBLANK(Categorieën!B129)=TRUE,100,IF(Categorieën!B129&gt;Categorieën!$B$97:$B$138,1,0)))+ROW()/100</f>
        <v>100.34</v>
      </c>
      <c r="U34" s="34">
        <f t="array" ref="U34">SMALL($T$2:$T$43,ROW()-1)</f>
        <v>100.34</v>
      </c>
      <c r="V34" s="33">
        <f t="array" ref="V34">SUM(IF(U34=$T$2:$T$43,$R$2:$R$43,0))</f>
        <v>33</v>
      </c>
      <c r="W34" s="34" t="str">
        <f t="array" ref="W34">IF(ISBLANK(VLOOKUP($V34,$R$2:$S$43,2))=TRUE,"",VLOOKUP($V34,$R$2:$S$43,2))</f>
        <v xml:space="preserve"> </v>
      </c>
      <c r="Y34" s="33">
        <v>33</v>
      </c>
      <c r="Z34" s="34" t="str">
        <f t="array" ref="Z34">IF(ISBLANK(Categorieën!B173)=TRUE," ",Categorieën!B173)</f>
        <v xml:space="preserve"> </v>
      </c>
      <c r="AA34" s="34">
        <f t="array" ref="AA34">SUM(IF(ISBLANK(Categorieën!B173)=TRUE,100,IF(Categorieën!B173&gt;Categorieën!$B$141:$B$182,1,0)))+ROW()/100</f>
        <v>100.34</v>
      </c>
      <c r="AB34" s="34">
        <f t="array" ref="AB34">SMALL($AA$2:$AA$43,ROW()-1)</f>
        <v>100.34</v>
      </c>
      <c r="AC34" s="33">
        <f t="array" ref="AC34">SUM(IF(AB34=$AA$2:$AA$43,$Y$2:$Y$43,0))</f>
        <v>33</v>
      </c>
      <c r="AD34" s="34" t="str">
        <f t="array" ref="AD34">IF(ISBLANK(VLOOKUP($AC34,$Y$2:$Z$43,2))=TRUE,"",VLOOKUP($AC34,$Y$2:$Z$43,2))</f>
        <v xml:space="preserve"> </v>
      </c>
      <c r="AF34" s="33">
        <v>33</v>
      </c>
      <c r="AG34" s="34" t="str">
        <f>IF(ISBLANK(Categorieën!B217)=TRUE," ",Categorieën!B217)</f>
        <v>HR: vrijwilligerssopvolging</v>
      </c>
      <c r="AH34" s="34">
        <f t="array" ref="AH34">SUM(IF(ISBLANK(Categorieën!B217)=TRUE,100,IF(Categorieën!B217&gt;Categorieën!$B$185:$B$226,1,0)))+ROW()/100</f>
        <v>29.34</v>
      </c>
      <c r="AI34" s="34">
        <f t="array" ref="AI34">SMALL($AH$2:$AH$43,ROW()-1)</f>
        <v>37.200000000000003</v>
      </c>
      <c r="AJ34" s="33">
        <f t="array" ref="AJ34">SUM(IF(AI34=$AH$2:$AH$43,$AF$2:$AF$43,0))</f>
        <v>19</v>
      </c>
      <c r="AK34" s="34" t="str">
        <f t="array" ref="AK34">IF(ISBLANK(VLOOKUP($AJ34,$AF$2:$AG$43,2))=TRUE,"",VLOOKUP($AJ34,$AF$2:$AG$43,2))</f>
        <v>sportieve administratie: deelname topsportstages</v>
      </c>
      <c r="AM34" s="33">
        <v>33</v>
      </c>
      <c r="AN34" s="34" t="str">
        <f>IF(ISBLANK(Categorieën!B261)=TRUE," ",Categorieën!B261)</f>
        <v xml:space="preserve"> </v>
      </c>
      <c r="AO34" s="34">
        <f t="array" ref="AO34">SUM(IF(ISBLANK(Categorieën!B261)=TRUE,100,IF(Categorieën!B261&gt;Categorieën!$B$229:$B$270,1,0)))+ROW()/100</f>
        <v>100.34</v>
      </c>
      <c r="AP34" s="34">
        <f t="array" ref="AP34">SMALL($AO$2:$AO$43,ROW()-1)</f>
        <v>100.34</v>
      </c>
      <c r="AQ34" s="33">
        <f t="array" ref="AQ34">SUM(IF(AP34=$AO$2:$AO$43,$AM$2:$AM$43,0))</f>
        <v>33</v>
      </c>
      <c r="AR34" s="34" t="str">
        <f t="array" ref="AR34">IF(ISBLANK(VLOOKUP($AQ34,$AM$2:$AN$43,2))=TRUE,"",VLOOKUP($AQ34,$AM$2:$AN$43,2))</f>
        <v xml:space="preserve"> </v>
      </c>
    </row>
    <row r="35" spans="4:44" hidden="1" x14ac:dyDescent="0.2">
      <c r="D35" s="33">
        <v>34</v>
      </c>
      <c r="E35" s="34" t="str">
        <f>IF(ISBLANK(Categorieën!B42)=TRUE," ",Categorieën!B42)</f>
        <v xml:space="preserve"> </v>
      </c>
      <c r="F35" s="34">
        <f t="array" ref="F35">SUM(IF(ISBLANK(Categorieën!B42)=TRUE,100,IF(Categorieën!B42&gt;Categorieën!$B$9:$B$50,1,0)))+ROW()/100</f>
        <v>100.35</v>
      </c>
      <c r="G35" s="34">
        <f t="array" ref="G35">SMALL($F$2:$F$43,ROW()-1)</f>
        <v>100.35</v>
      </c>
      <c r="H35" s="33">
        <f t="array" ref="H35">SUM(IF(G35=$F$2:$F$43,$D$2:$D$43,0))</f>
        <v>34</v>
      </c>
      <c r="I35" s="34" t="str">
        <f t="array" ref="I35">IF(ISBLANK(VLOOKUP($H35,$D$2:$E$43,2))=TRUE,"",VLOOKUP($H35,$D$2:$E$43,2))</f>
        <v xml:space="preserve"> </v>
      </c>
      <c r="K35" s="33">
        <v>34</v>
      </c>
      <c r="L35" s="34" t="str">
        <f>IF(ISBLANK(Categorieën!B86)=TRUE," ",Categorieën!B86)</f>
        <v xml:space="preserve"> </v>
      </c>
      <c r="M35" s="34">
        <f t="array" ref="M35">SUM(IF(ISBLANK(Categorieën!B86)=TRUE,100,IF(Categorieën!B86&gt;Categorieën!$B$53:$B$94,1,0)))+ROW()/100</f>
        <v>100.35</v>
      </c>
      <c r="N35" s="34">
        <f t="array" ref="N35">SMALL($M$2:$M$43,ROW()-1)</f>
        <v>100.35</v>
      </c>
      <c r="O35" s="33">
        <f t="array" ref="O35">SUM(IF(N35=$M$2:$M$43,$K$2:$K$43,0))</f>
        <v>34</v>
      </c>
      <c r="P35" s="34" t="str">
        <f t="array" ref="P35">IF(ISBLANK(VLOOKUP($O35,$K$2:$L$43,2))=TRUE,"",VLOOKUP($O35,$K$2:$L$43,2))</f>
        <v xml:space="preserve"> </v>
      </c>
      <c r="R35" s="33">
        <v>34</v>
      </c>
      <c r="S35" s="34" t="str">
        <f>IF(ISBLANK(Categorieën!B130)=TRUE," ",Categorieën!B130)</f>
        <v xml:space="preserve"> </v>
      </c>
      <c r="T35" s="34">
        <f t="array" ref="T35">SUM(IF(ISBLANK(Categorieën!B130)=TRUE,100,IF(Categorieën!B130&gt;Categorieën!$B$97:$B$138,1,0)))+ROW()/100</f>
        <v>100.35</v>
      </c>
      <c r="U35" s="34">
        <f t="array" ref="U35">SMALL($T$2:$T$43,ROW()-1)</f>
        <v>100.35</v>
      </c>
      <c r="V35" s="33">
        <f t="array" ref="V35">SUM(IF(U35=$T$2:$T$43,$R$2:$R$43,0))</f>
        <v>34</v>
      </c>
      <c r="W35" s="34" t="str">
        <f t="array" ref="W35">IF(ISBLANK(VLOOKUP($V35,$R$2:$S$43,2))=TRUE,"",VLOOKUP($V35,$R$2:$S$43,2))</f>
        <v xml:space="preserve"> </v>
      </c>
      <c r="Y35" s="33">
        <v>34</v>
      </c>
      <c r="Z35" s="34" t="str">
        <f t="array" ref="Z35">IF(ISBLANK(Categorieën!B174)=TRUE," ",Categorieën!B174)</f>
        <v xml:space="preserve"> </v>
      </c>
      <c r="AA35" s="34">
        <f t="array" ref="AA35">SUM(IF(ISBLANK(Categorieën!B174)=TRUE,100,IF(Categorieën!B174&gt;Categorieën!$B$141:$B$182,1,0)))+ROW()/100</f>
        <v>100.35</v>
      </c>
      <c r="AB35" s="34">
        <f t="array" ref="AB35">SMALL($AA$2:$AA$43,ROW()-1)</f>
        <v>100.35</v>
      </c>
      <c r="AC35" s="33">
        <f t="array" ref="AC35">SUM(IF(AB35=$AA$2:$AA$43,$Y$2:$Y$43,0))</f>
        <v>34</v>
      </c>
      <c r="AD35" s="34" t="str">
        <f t="array" ref="AD35">IF(ISBLANK(VLOOKUP($AC35,$Y$2:$Z$43,2))=TRUE,"",VLOOKUP($AC35,$Y$2:$Z$43,2))</f>
        <v xml:space="preserve"> </v>
      </c>
      <c r="AF35" s="33">
        <v>34</v>
      </c>
      <c r="AG35" s="34" t="str">
        <f>IF(ISBLANK(Categorieën!B218)=TRUE," ",Categorieën!B218)</f>
        <v>HR: vrijwilligersadministratie</v>
      </c>
      <c r="AH35" s="34">
        <f t="array" ref="AH35">SUM(IF(ISBLANK(Categorieën!B218)=TRUE,100,IF(Categorieën!B218&gt;Categorieën!$B$185:$B$226,1,0)))+ROW()/100</f>
        <v>27.35</v>
      </c>
      <c r="AI35" s="34">
        <f t="array" ref="AI35">SMALL($AH$2:$AH$43,ROW()-1)</f>
        <v>38.159999999999997</v>
      </c>
      <c r="AJ35" s="33">
        <f t="array" ref="AJ35">SUM(IF(AI35=$AH$2:$AH$43,$AF$2:$AF$43,0))</f>
        <v>15</v>
      </c>
      <c r="AK35" s="34" t="str">
        <f t="array" ref="AK35">IF(ISBLANK(VLOOKUP($AJ35,$AF$2:$AG$43,2))=TRUE,"",VLOOKUP($AJ35,$AF$2:$AG$43,2))</f>
        <v>sportieve administratie: doorgeven competitieresultaten</v>
      </c>
      <c r="AM35" s="33">
        <v>34</v>
      </c>
      <c r="AN35" s="34" t="str">
        <f>IF(ISBLANK(Categorieën!B262)=TRUE," ",Categorieën!B262)</f>
        <v xml:space="preserve"> </v>
      </c>
      <c r="AO35" s="34">
        <f t="array" ref="AO35">SUM(IF(ISBLANK(Categorieën!B262)=TRUE,100,IF(Categorieën!B262&gt;Categorieën!$B$229:$B$270,1,0)))+ROW()/100</f>
        <v>100.35</v>
      </c>
      <c r="AP35" s="34">
        <f t="array" ref="AP35">SMALL($AO$2:$AO$43,ROW()-1)</f>
        <v>100.35</v>
      </c>
      <c r="AQ35" s="33">
        <f t="array" ref="AQ35">SUM(IF(AP35=$AO$2:$AO$43,$AM$2:$AM$43,0))</f>
        <v>34</v>
      </c>
      <c r="AR35" s="34" t="str">
        <f t="array" ref="AR35">IF(ISBLANK(VLOOKUP($AQ35,$AM$2:$AN$43,2))=TRUE,"",VLOOKUP($AQ35,$AM$2:$AN$43,2))</f>
        <v xml:space="preserve"> </v>
      </c>
    </row>
    <row r="36" spans="4:44" hidden="1" x14ac:dyDescent="0.2">
      <c r="D36" s="33">
        <v>35</v>
      </c>
      <c r="E36" s="34" t="str">
        <f>IF(ISBLANK(Categorieën!B43)=TRUE," ",Categorieën!B43)</f>
        <v xml:space="preserve"> </v>
      </c>
      <c r="F36" s="34">
        <f t="array" ref="F36">SUM(IF(ISBLANK(Categorieën!B43)=TRUE,100,IF(Categorieën!B43&gt;Categorieën!$B$9:$B$50,1,0)))+ROW()/100</f>
        <v>100.36</v>
      </c>
      <c r="G36" s="34">
        <f t="array" ref="G36">SMALL($F$2:$F$43,ROW()-1)</f>
        <v>100.36</v>
      </c>
      <c r="H36" s="33">
        <f t="array" ref="H36">SUM(IF(G36=$F$2:$F$43,$D$2:$D$43,0))</f>
        <v>35</v>
      </c>
      <c r="I36" s="34" t="str">
        <f t="array" ref="I36">IF(ISBLANK(VLOOKUP($H36,$D$2:$E$43,2))=TRUE,"",VLOOKUP($H36,$D$2:$E$43,2))</f>
        <v xml:space="preserve"> </v>
      </c>
      <c r="K36" s="33">
        <v>35</v>
      </c>
      <c r="L36" s="34" t="str">
        <f>IF(ISBLANK(Categorieën!B87)=TRUE," ",Categorieën!B87)</f>
        <v xml:space="preserve"> </v>
      </c>
      <c r="M36" s="34">
        <f t="array" ref="M36">SUM(IF(ISBLANK(Categorieën!B87)=TRUE,100,IF(Categorieën!B87&gt;Categorieën!$B$53:$B$94,1,0)))+ROW()/100</f>
        <v>100.36</v>
      </c>
      <c r="N36" s="34">
        <f t="array" ref="N36">SMALL($M$2:$M$43,ROW()-1)</f>
        <v>100.36</v>
      </c>
      <c r="O36" s="33">
        <f t="array" ref="O36">SUM(IF(N36=$M$2:$M$43,$K$2:$K$43,0))</f>
        <v>35</v>
      </c>
      <c r="P36" s="34" t="str">
        <f t="array" ref="P36">IF(ISBLANK(VLOOKUP($O36,$K$2:$L$43,2))=TRUE,"",VLOOKUP($O36,$K$2:$L$43,2))</f>
        <v xml:space="preserve"> </v>
      </c>
      <c r="R36" s="33">
        <v>35</v>
      </c>
      <c r="S36" s="34" t="str">
        <f>IF(ISBLANK(Categorieën!B131)=TRUE," ",Categorieën!B131)</f>
        <v xml:space="preserve"> </v>
      </c>
      <c r="T36" s="34">
        <f t="array" ref="T36">SUM(IF(ISBLANK(Categorieën!B131)=TRUE,100,IF(Categorieën!B131&gt;Categorieën!$B$97:$B$138,1,0)))+ROW()/100</f>
        <v>100.36</v>
      </c>
      <c r="U36" s="34">
        <f t="array" ref="U36">SMALL($T$2:$T$43,ROW()-1)</f>
        <v>100.36</v>
      </c>
      <c r="V36" s="33">
        <f t="array" ref="V36">SUM(IF(U36=$T$2:$T$43,$R$2:$R$43,0))</f>
        <v>35</v>
      </c>
      <c r="W36" s="34" t="str">
        <f t="array" ref="W36">IF(ISBLANK(VLOOKUP($V36,$R$2:$S$43,2))=TRUE,"",VLOOKUP($V36,$R$2:$S$43,2))</f>
        <v xml:space="preserve"> </v>
      </c>
      <c r="Y36" s="33">
        <v>35</v>
      </c>
      <c r="Z36" s="34" t="str">
        <f t="array" ref="Z36">IF(ISBLANK(Categorieën!B175)=TRUE," ",Categorieën!B175)</f>
        <v xml:space="preserve"> </v>
      </c>
      <c r="AA36" s="34">
        <f t="array" ref="AA36">SUM(IF(ISBLANK(Categorieën!B175)=TRUE,100,IF(Categorieën!B175&gt;Categorieën!$B$141:$B$182,1,0)))+ROW()/100</f>
        <v>100.36</v>
      </c>
      <c r="AB36" s="34">
        <f t="array" ref="AB36">SMALL($AA$2:$AA$43,ROW()-1)</f>
        <v>100.36</v>
      </c>
      <c r="AC36" s="33">
        <f t="array" ref="AC36">SUM(IF(AB36=$AA$2:$AA$43,$Y$2:$Y$43,0))</f>
        <v>35</v>
      </c>
      <c r="AD36" s="34" t="str">
        <f t="array" ref="AD36">IF(ISBLANK(VLOOKUP($AC36,$Y$2:$Z$43,2))=TRUE,"",VLOOKUP($AC36,$Y$2:$Z$43,2))</f>
        <v xml:space="preserve"> </v>
      </c>
      <c r="AF36" s="33">
        <v>35</v>
      </c>
      <c r="AG36" s="34" t="str">
        <f>IF(ISBLANK(Categorieën!B219)=TRUE," ",Categorieën!B219)</f>
        <v>sportclubondersteuning: beheren van eigen clublijsten/database</v>
      </c>
      <c r="AH36" s="34">
        <f t="array" ref="AH36">SUM(IF(ISBLANK(Categorieën!B219)=TRUE,100,IF(Categorieën!B219&gt;Categorieën!$B$185:$B$226,1,0)))+ROW()/100</f>
        <v>32.36</v>
      </c>
      <c r="AI36" s="34">
        <f t="array" ref="AI36">SMALL($AH$2:$AH$43,ROW()-1)</f>
        <v>39.21</v>
      </c>
      <c r="AJ36" s="33">
        <f t="array" ref="AJ36">SUM(IF(AI36=$AH$2:$AH$43,$AF$2:$AF$43,0))</f>
        <v>20</v>
      </c>
      <c r="AK36" s="34" t="str">
        <f t="array" ref="AK36">IF(ISBLANK(VLOOKUP($AJ36,$AF$2:$AG$43,2))=TRUE,"",VLOOKUP($AJ36,$AF$2:$AG$43,2))</f>
        <v>sportieve administratie: dopingcontrole</v>
      </c>
      <c r="AM36" s="33">
        <v>35</v>
      </c>
      <c r="AN36" s="34" t="str">
        <f>IF(ISBLANK(Categorieën!B263)=TRUE," ",Categorieën!B263)</f>
        <v xml:space="preserve"> </v>
      </c>
      <c r="AO36" s="34">
        <f t="array" ref="AO36">SUM(IF(ISBLANK(Categorieën!B263)=TRUE,100,IF(Categorieën!B263&gt;Categorieën!$B$229:$B$270,1,0)))+ROW()/100</f>
        <v>100.36</v>
      </c>
      <c r="AP36" s="34">
        <f t="array" ref="AP36">SMALL($AO$2:$AO$43,ROW()-1)</f>
        <v>100.36</v>
      </c>
      <c r="AQ36" s="33">
        <f t="array" ref="AQ36">SUM(IF(AP36=$AO$2:$AO$43,$AM$2:$AM$43,0))</f>
        <v>35</v>
      </c>
      <c r="AR36" s="34" t="str">
        <f t="array" ref="AR36">IF(ISBLANK(VLOOKUP($AQ36,$AM$2:$AN$43,2))=TRUE,"",VLOOKUP($AQ36,$AM$2:$AN$43,2))</f>
        <v xml:space="preserve"> </v>
      </c>
    </row>
    <row r="37" spans="4:44" hidden="1" x14ac:dyDescent="0.2">
      <c r="D37" s="33">
        <v>36</v>
      </c>
      <c r="E37" s="34" t="str">
        <f>IF(ISBLANK(Categorieën!B44)=TRUE," ",Categorieën!B44)</f>
        <v xml:space="preserve"> </v>
      </c>
      <c r="F37" s="34">
        <f t="array" ref="F37">SUM(IF(ISBLANK(Categorieën!B44)=TRUE,100,IF(Categorieën!B44&gt;Categorieën!$B$9:$B$50,1,0)))+ROW()/100</f>
        <v>100.37</v>
      </c>
      <c r="G37" s="34">
        <f t="array" ref="G37">SMALL($F$2:$F$43,ROW()-1)</f>
        <v>100.37</v>
      </c>
      <c r="H37" s="33">
        <f t="array" ref="H37">SUM(IF(G37=$F$2:$F$43,$D$2:$D$43,0))</f>
        <v>36</v>
      </c>
      <c r="I37" s="34" t="str">
        <f t="array" ref="I37">IF(ISBLANK(VLOOKUP($H37,$D$2:$E$43,2))=TRUE,"",VLOOKUP($H37,$D$2:$E$43,2))</f>
        <v xml:space="preserve"> </v>
      </c>
      <c r="K37" s="33">
        <v>36</v>
      </c>
      <c r="L37" s="34" t="str">
        <f>IF(ISBLANK(Categorieën!B88)=TRUE," ",Categorieën!B88)</f>
        <v xml:space="preserve"> </v>
      </c>
      <c r="M37" s="34">
        <f t="array" ref="M37">SUM(IF(ISBLANK(Categorieën!B88)=TRUE,100,IF(Categorieën!B88&gt;Categorieën!$B$53:$B$94,1,0)))+ROW()/100</f>
        <v>100.37</v>
      </c>
      <c r="N37" s="34">
        <f t="array" ref="N37">SMALL($M$2:$M$43,ROW()-1)</f>
        <v>100.37</v>
      </c>
      <c r="O37" s="33">
        <f t="array" ref="O37">SUM(IF(N37=$M$2:$M$43,$K$2:$K$43,0))</f>
        <v>36</v>
      </c>
      <c r="P37" s="34" t="str">
        <f t="array" ref="P37">IF(ISBLANK(VLOOKUP($O37,$K$2:$L$43,2))=TRUE,"",VLOOKUP($O37,$K$2:$L$43,2))</f>
        <v xml:space="preserve"> </v>
      </c>
      <c r="R37" s="33">
        <v>36</v>
      </c>
      <c r="S37" s="34" t="str">
        <f>IF(ISBLANK(Categorieën!B132)=TRUE," ",Categorieën!B132)</f>
        <v xml:space="preserve"> </v>
      </c>
      <c r="T37" s="34">
        <f t="array" ref="T37">SUM(IF(ISBLANK(Categorieën!B132)=TRUE,100,IF(Categorieën!B132&gt;Categorieën!$B$97:$B$138,1,0)))+ROW()/100</f>
        <v>100.37</v>
      </c>
      <c r="U37" s="34">
        <f t="array" ref="U37">SMALL($T$2:$T$43,ROW()-1)</f>
        <v>100.37</v>
      </c>
      <c r="V37" s="33">
        <f t="array" ref="V37">SUM(IF(U37=$T$2:$T$43,$R$2:$R$43,0))</f>
        <v>36</v>
      </c>
      <c r="W37" s="34" t="str">
        <f t="array" ref="W37">IF(ISBLANK(VLOOKUP($V37,$R$2:$S$43,2))=TRUE,"",VLOOKUP($V37,$R$2:$S$43,2))</f>
        <v xml:space="preserve"> </v>
      </c>
      <c r="Y37" s="33">
        <v>36</v>
      </c>
      <c r="Z37" s="34" t="str">
        <f t="array" ref="Z37">IF(ISBLANK(Categorieën!B176)=TRUE," ",Categorieën!B176)</f>
        <v xml:space="preserve"> </v>
      </c>
      <c r="AA37" s="34">
        <f t="array" ref="AA37">SUM(IF(ISBLANK(Categorieën!B176)=TRUE,100,IF(Categorieën!B176&gt;Categorieën!$B$141:$B$182,1,0)))+ROW()/100</f>
        <v>100.37</v>
      </c>
      <c r="AB37" s="34">
        <f t="array" ref="AB37">SMALL($AA$2:$AA$43,ROW()-1)</f>
        <v>100.37</v>
      </c>
      <c r="AC37" s="33">
        <f t="array" ref="AC37">SUM(IF(AB37=$AA$2:$AA$43,$Y$2:$Y$43,0))</f>
        <v>36</v>
      </c>
      <c r="AD37" s="34" t="str">
        <f t="array" ref="AD37">IF(ISBLANK(VLOOKUP($AC37,$Y$2:$Z$43,2))=TRUE,"",VLOOKUP($AC37,$Y$2:$Z$43,2))</f>
        <v xml:space="preserve"> </v>
      </c>
      <c r="AF37" s="33">
        <v>36</v>
      </c>
      <c r="AG37" s="34" t="str">
        <f>IF(ISBLANK(Categorieën!B220)=TRUE," ",Categorieën!B220)</f>
        <v>boekhouding: bijhouden leverancierslijst</v>
      </c>
      <c r="AH37" s="34">
        <f t="array" ref="AH37">SUM(IF(ISBLANK(Categorieën!B220)=TRUE,100,IF(Categorieën!B220&gt;Categorieën!$B$185:$B$226,1,0)))+ROW()/100</f>
        <v>9.3699999999999992</v>
      </c>
      <c r="AI37" s="34">
        <f t="array" ref="AI37">SMALL($AH$2:$AH$43,ROW()-1)</f>
        <v>40.22</v>
      </c>
      <c r="AJ37" s="33">
        <f t="array" ref="AJ37">SUM(IF(AI37=$AH$2:$AH$43,$AF$2:$AF$43,0))</f>
        <v>21</v>
      </c>
      <c r="AK37" s="34" t="str">
        <f t="array" ref="AK37">IF(ISBLANK(VLOOKUP($AJ37,$AF$2:$AG$43,2))=TRUE,"",VLOOKUP($AJ37,$AF$2:$AG$43,2))</f>
        <v>sportieve administratie: toewijzen scheidsrechters / juryleden</v>
      </c>
      <c r="AM37" s="33">
        <v>36</v>
      </c>
      <c r="AN37" s="34" t="str">
        <f>IF(ISBLANK(Categorieën!B264)=TRUE," ",Categorieën!B264)</f>
        <v xml:space="preserve"> </v>
      </c>
      <c r="AO37" s="34">
        <f t="array" ref="AO37">SUM(IF(ISBLANK(Categorieën!B264)=TRUE,100,IF(Categorieën!B264&gt;Categorieën!$B$229:$B$270,1,0)))+ROW()/100</f>
        <v>100.37</v>
      </c>
      <c r="AP37" s="34">
        <f t="array" ref="AP37">SMALL($AO$2:$AO$43,ROW()-1)</f>
        <v>100.37</v>
      </c>
      <c r="AQ37" s="33">
        <f t="array" ref="AQ37">SUM(IF(AP37=$AO$2:$AO$43,$AM$2:$AM$43,0))</f>
        <v>36</v>
      </c>
      <c r="AR37" s="34" t="str">
        <f t="array" ref="AR37">IF(ISBLANK(VLOOKUP($AQ37,$AM$2:$AN$43,2))=TRUE,"",VLOOKUP($AQ37,$AM$2:$AN$43,2))</f>
        <v xml:space="preserve"> </v>
      </c>
    </row>
    <row r="38" spans="4:44" hidden="1" x14ac:dyDescent="0.2">
      <c r="D38" s="33">
        <v>37</v>
      </c>
      <c r="E38" s="34" t="str">
        <f>IF(ISBLANK(Categorieën!B45)=TRUE," ",Categorieën!B45)</f>
        <v xml:space="preserve"> </v>
      </c>
      <c r="F38" s="34">
        <f t="array" ref="F38">SUM(IF(ISBLANK(Categorieën!B45)=TRUE,100,IF(Categorieën!B45&gt;Categorieën!$B$9:$B$50,1,0)))+ROW()/100</f>
        <v>100.38</v>
      </c>
      <c r="G38" s="34">
        <f t="array" ref="G38">SMALL($F$2:$F$43,ROW()-1)</f>
        <v>100.38</v>
      </c>
      <c r="H38" s="33">
        <f t="array" ref="H38">SUM(IF(G38=$F$2:$F$43,$D$2:$D$43,0))</f>
        <v>37</v>
      </c>
      <c r="I38" s="34" t="str">
        <f t="array" ref="I38">IF(ISBLANK(VLOOKUP($H38,$D$2:$E$43,2))=TRUE,"",VLOOKUP($H38,$D$2:$E$43,2))</f>
        <v xml:space="preserve"> </v>
      </c>
      <c r="K38" s="33">
        <v>37</v>
      </c>
      <c r="L38" s="34" t="str">
        <f>IF(ISBLANK(Categorieën!B89)=TRUE," ",Categorieën!B89)</f>
        <v xml:space="preserve"> </v>
      </c>
      <c r="M38" s="34">
        <f t="array" ref="M38">SUM(IF(ISBLANK(Categorieën!B89)=TRUE,100,IF(Categorieën!B89&gt;Categorieën!$B$53:$B$94,1,0)))+ROW()/100</f>
        <v>100.38</v>
      </c>
      <c r="N38" s="34">
        <f t="array" ref="N38">SMALL($M$2:$M$43,ROW()-1)</f>
        <v>100.38</v>
      </c>
      <c r="O38" s="33">
        <f t="array" ref="O38">SUM(IF(N38=$M$2:$M$43,$K$2:$K$43,0))</f>
        <v>37</v>
      </c>
      <c r="P38" s="34" t="str">
        <f t="array" ref="P38">IF(ISBLANK(VLOOKUP($O38,$K$2:$L$43,2))=TRUE,"",VLOOKUP($O38,$K$2:$L$43,2))</f>
        <v xml:space="preserve"> </v>
      </c>
      <c r="R38" s="33">
        <v>37</v>
      </c>
      <c r="S38" s="34" t="str">
        <f>IF(ISBLANK(Categorieën!B133)=TRUE," ",Categorieën!B133)</f>
        <v xml:space="preserve"> </v>
      </c>
      <c r="T38" s="34">
        <f t="array" ref="T38">SUM(IF(ISBLANK(Categorieën!B133)=TRUE,100,IF(Categorieën!B133&gt;Categorieën!$B$97:$B$138,1,0)))+ROW()/100</f>
        <v>100.38</v>
      </c>
      <c r="U38" s="34">
        <f t="array" ref="U38">SMALL($T$2:$T$43,ROW()-1)</f>
        <v>100.38</v>
      </c>
      <c r="V38" s="33">
        <f t="array" ref="V38">SUM(IF(U38=$T$2:$T$43,$R$2:$R$43,0))</f>
        <v>37</v>
      </c>
      <c r="W38" s="34" t="str">
        <f t="array" ref="W38">IF(ISBLANK(VLOOKUP($V38,$R$2:$S$43,2))=TRUE,"",VLOOKUP($V38,$R$2:$S$43,2))</f>
        <v xml:space="preserve"> </v>
      </c>
      <c r="Y38" s="33">
        <v>37</v>
      </c>
      <c r="Z38" s="34" t="str">
        <f t="array" ref="Z38">IF(ISBLANK(Categorieën!B177)=TRUE," ",Categorieën!B177)</f>
        <v xml:space="preserve"> </v>
      </c>
      <c r="AA38" s="34">
        <f t="array" ref="AA38">SUM(IF(ISBLANK(Categorieën!B177)=TRUE,100,IF(Categorieën!B177&gt;Categorieën!$B$141:$B$182,1,0)))+ROW()/100</f>
        <v>100.38</v>
      </c>
      <c r="AB38" s="34">
        <f t="array" ref="AB38">SMALL($AA$2:$AA$43,ROW()-1)</f>
        <v>100.38</v>
      </c>
      <c r="AC38" s="33">
        <f t="array" ref="AC38">SUM(IF(AB38=$AA$2:$AA$43,$Y$2:$Y$43,0))</f>
        <v>37</v>
      </c>
      <c r="AD38" s="34" t="str">
        <f t="array" ref="AD38">IF(ISBLANK(VLOOKUP($AC38,$Y$2:$Z$43,2))=TRUE,"",VLOOKUP($AC38,$Y$2:$Z$43,2))</f>
        <v xml:space="preserve"> </v>
      </c>
      <c r="AF38" s="33">
        <v>37</v>
      </c>
      <c r="AG38" s="34" t="str">
        <f>IF(ISBLANK(Categorieën!B221)=TRUE," ",Categorieën!B221)</f>
        <v>boekhouding: bijhouden klantenlijst</v>
      </c>
      <c r="AH38" s="34">
        <f t="array" ref="AH38">SUM(IF(ISBLANK(Categorieën!B221)=TRUE,100,IF(Categorieën!B221&gt;Categorieën!$B$185:$B$226,1,0)))+ROW()/100</f>
        <v>8.3800000000000008</v>
      </c>
      <c r="AI38" s="34">
        <f t="array" ref="AI38">SMALL($AH$2:$AH$43,ROW()-1)</f>
        <v>41.14</v>
      </c>
      <c r="AJ38" s="33">
        <f t="array" ref="AJ38">SUM(IF(AI38=$AH$2:$AH$43,$AF$2:$AF$43,0))</f>
        <v>13</v>
      </c>
      <c r="AK38" s="34" t="str">
        <f t="array" ref="AK38">IF(ISBLANK(VLOOKUP($AJ38,$AF$2:$AG$43,2))=TRUE,"",VLOOKUP($AJ38,$AF$2:$AG$43,2))</f>
        <v>sportieve administratie: uitwisseling van ledengegevens (incl. gegevens van trainers) met clubs ifv competitie / organisatie van de sport</v>
      </c>
      <c r="AM38" s="33">
        <v>37</v>
      </c>
      <c r="AN38" s="34" t="str">
        <f>IF(ISBLANK(Categorieën!B265)=TRUE," ",Categorieën!B265)</f>
        <v xml:space="preserve"> </v>
      </c>
      <c r="AO38" s="34">
        <f t="array" ref="AO38">SUM(IF(ISBLANK(Categorieën!B265)=TRUE,100,IF(Categorieën!B265&gt;Categorieën!$B$229:$B$270,1,0)))+ROW()/100</f>
        <v>100.38</v>
      </c>
      <c r="AP38" s="34">
        <f t="array" ref="AP38">SMALL($AO$2:$AO$43,ROW()-1)</f>
        <v>100.38</v>
      </c>
      <c r="AQ38" s="33">
        <f t="array" ref="AQ38">SUM(IF(AP38=$AO$2:$AO$43,$AM$2:$AM$43,0))</f>
        <v>37</v>
      </c>
      <c r="AR38" s="34" t="str">
        <f t="array" ref="AR38">IF(ISBLANK(VLOOKUP($AQ38,$AM$2:$AN$43,2))=TRUE,"",VLOOKUP($AQ38,$AM$2:$AN$43,2))</f>
        <v xml:space="preserve"> </v>
      </c>
    </row>
    <row r="39" spans="4:44" hidden="1" x14ac:dyDescent="0.2">
      <c r="D39" s="33">
        <v>38</v>
      </c>
      <c r="E39" s="34" t="str">
        <f>IF(ISBLANK(Categorieën!B46)=TRUE," ",Categorieën!B46)</f>
        <v xml:space="preserve"> </v>
      </c>
      <c r="F39" s="34">
        <f t="array" ref="F39">SUM(IF(ISBLANK(Categorieën!B46)=TRUE,100,IF(Categorieën!B46&gt;Categorieën!$B$9:$B$50,1,0)))+ROW()/100</f>
        <v>100.39</v>
      </c>
      <c r="G39" s="34">
        <f t="array" ref="G39">SMALL($F$2:$F$43,ROW()-1)</f>
        <v>100.39</v>
      </c>
      <c r="H39" s="33">
        <f t="array" ref="H39">SUM(IF(G39=$F$2:$F$43,$D$2:$D$43,0))</f>
        <v>38</v>
      </c>
      <c r="I39" s="34" t="str">
        <f t="array" ref="I39">IF(ISBLANK(VLOOKUP($H39,$D$2:$E$43,2))=TRUE,"",VLOOKUP($H39,$D$2:$E$43,2))</f>
        <v xml:space="preserve"> </v>
      </c>
      <c r="K39" s="33">
        <v>38</v>
      </c>
      <c r="L39" s="34" t="str">
        <f>IF(ISBLANK(Categorieën!B90)=TRUE," ",Categorieën!B90)</f>
        <v xml:space="preserve"> </v>
      </c>
      <c r="M39" s="34">
        <f t="array" ref="M39">SUM(IF(ISBLANK(Categorieën!B90)=TRUE,100,IF(Categorieën!B90&gt;Categorieën!$B$53:$B$94,1,0)))+ROW()/100</f>
        <v>100.39</v>
      </c>
      <c r="N39" s="34">
        <f t="array" ref="N39">SMALL($M$2:$M$43,ROW()-1)</f>
        <v>100.39</v>
      </c>
      <c r="O39" s="33">
        <f t="array" ref="O39">SUM(IF(N39=$M$2:$M$43,$K$2:$K$43,0))</f>
        <v>38</v>
      </c>
      <c r="P39" s="34" t="str">
        <f t="array" ref="P39">IF(ISBLANK(VLOOKUP($O39,$K$2:$L$43,2))=TRUE,"",VLOOKUP($O39,$K$2:$L$43,2))</f>
        <v xml:space="preserve"> </v>
      </c>
      <c r="R39" s="33">
        <v>38</v>
      </c>
      <c r="S39" s="34" t="str">
        <f>IF(ISBLANK(Categorieën!B134)=TRUE," ",Categorieën!B134)</f>
        <v xml:space="preserve"> </v>
      </c>
      <c r="T39" s="34">
        <f t="array" ref="T39">SUM(IF(ISBLANK(Categorieën!B134)=TRUE,100,IF(Categorieën!B134&gt;Categorieën!$B$97:$B$138,1,0)))+ROW()/100</f>
        <v>100.39</v>
      </c>
      <c r="U39" s="34">
        <f t="array" ref="U39">SMALL($T$2:$T$43,ROW()-1)</f>
        <v>100.39</v>
      </c>
      <c r="V39" s="33">
        <f t="array" ref="V39">SUM(IF(U39=$T$2:$T$43,$R$2:$R$43,0))</f>
        <v>38</v>
      </c>
      <c r="W39" s="34" t="str">
        <f t="array" ref="W39">IF(ISBLANK(VLOOKUP($V39,$R$2:$S$43,2))=TRUE,"",VLOOKUP($V39,$R$2:$S$43,2))</f>
        <v xml:space="preserve"> </v>
      </c>
      <c r="Y39" s="33">
        <v>38</v>
      </c>
      <c r="Z39" s="34" t="str">
        <f t="array" ref="Z39">IF(ISBLANK(Categorieën!B178)=TRUE," ",Categorieën!B178)</f>
        <v xml:space="preserve"> </v>
      </c>
      <c r="AA39" s="34">
        <f t="array" ref="AA39">SUM(IF(ISBLANK(Categorieën!B178)=TRUE,100,IF(Categorieën!B178&gt;Categorieën!$B$141:$B$182,1,0)))+ROW()/100</f>
        <v>100.39</v>
      </c>
      <c r="AB39" s="34">
        <f t="array" ref="AB39">SMALL($AA$2:$AA$43,ROW()-1)</f>
        <v>100.39</v>
      </c>
      <c r="AC39" s="33">
        <f t="array" ref="AC39">SUM(IF(AB39=$AA$2:$AA$43,$Y$2:$Y$43,0))</f>
        <v>38</v>
      </c>
      <c r="AD39" s="34" t="str">
        <f t="array" ref="AD39">IF(ISBLANK(VLOOKUP($AC39,$Y$2:$Z$43,2))=TRUE,"",VLOOKUP($AC39,$Y$2:$Z$43,2))</f>
        <v xml:space="preserve"> </v>
      </c>
      <c r="AF39" s="33">
        <v>38</v>
      </c>
      <c r="AG39" s="34" t="str">
        <f>IF(ISBLANK(Categorieën!B222)=TRUE," ",Categorieën!B222)</f>
        <v xml:space="preserve"> </v>
      </c>
      <c r="AH39" s="34">
        <f t="array" ref="AH39">SUM(IF(ISBLANK(Categorieën!B222)=TRUE,100,IF(Categorieën!B222&gt;Categorieën!$B$185:$B$226,1,0)))+ROW()/100</f>
        <v>100.39</v>
      </c>
      <c r="AI39" s="34">
        <f t="array" ref="AI39">SMALL($AH$2:$AH$43,ROW()-1)</f>
        <v>100.39</v>
      </c>
      <c r="AJ39" s="33">
        <f t="array" ref="AJ39">SUM(IF(AI39=$AH$2:$AH$43,$AF$2:$AF$43,0))</f>
        <v>38</v>
      </c>
      <c r="AK39" s="34" t="str">
        <f t="array" ref="AK39">IF(ISBLANK(VLOOKUP($AJ39,$AF$2:$AG$43,2))=TRUE,"",VLOOKUP($AJ39,$AF$2:$AG$43,2))</f>
        <v xml:space="preserve"> </v>
      </c>
      <c r="AM39" s="33">
        <v>38</v>
      </c>
      <c r="AN39" s="34" t="str">
        <f>IF(ISBLANK(Categorieën!B266)=TRUE," ",Categorieën!B266)</f>
        <v xml:space="preserve"> </v>
      </c>
      <c r="AO39" s="34">
        <f t="array" ref="AO39">SUM(IF(ISBLANK(Categorieën!B266)=TRUE,100,IF(Categorieën!B266&gt;Categorieën!$B$229:$B$270,1,0)))+ROW()/100</f>
        <v>100.39</v>
      </c>
      <c r="AP39" s="34">
        <f t="array" ref="AP39">SMALL($AO$2:$AO$43,ROW()-1)</f>
        <v>100.39</v>
      </c>
      <c r="AQ39" s="33">
        <f t="array" ref="AQ39">SUM(IF(AP39=$AO$2:$AO$43,$AM$2:$AM$43,0))</f>
        <v>38</v>
      </c>
      <c r="AR39" s="34" t="str">
        <f t="array" ref="AR39">IF(ISBLANK(VLOOKUP($AQ39,$AM$2:$AN$43,2))=TRUE,"",VLOOKUP($AQ39,$AM$2:$AN$43,2))</f>
        <v xml:space="preserve"> </v>
      </c>
    </row>
    <row r="40" spans="4:44" hidden="1" x14ac:dyDescent="0.2">
      <c r="D40" s="33">
        <v>39</v>
      </c>
      <c r="E40" s="34" t="str">
        <f>IF(ISBLANK(Categorieën!B47)=TRUE," ",Categorieën!B47)</f>
        <v xml:space="preserve"> </v>
      </c>
      <c r="F40" s="34">
        <f t="array" ref="F40">SUM(IF(ISBLANK(Categorieën!B47)=TRUE,100,IF(Categorieën!B47&gt;Categorieën!$B$9:$B$50,1,0)))+ROW()/100</f>
        <v>100.4</v>
      </c>
      <c r="G40" s="34">
        <f t="array" ref="G40">SMALL($F$2:$F$43,ROW()-1)</f>
        <v>100.4</v>
      </c>
      <c r="H40" s="33">
        <f t="array" ref="H40">SUM(IF(G40=$F$2:$F$43,$D$2:$D$43,0))</f>
        <v>39</v>
      </c>
      <c r="I40" s="34" t="str">
        <f t="array" ref="I40">IF(ISBLANK(VLOOKUP($H40,$D$2:$E$43,2))=TRUE,"",VLOOKUP($H40,$D$2:$E$43,2))</f>
        <v xml:space="preserve"> </v>
      </c>
      <c r="K40" s="33">
        <v>39</v>
      </c>
      <c r="L40" s="34" t="str">
        <f>IF(ISBLANK(Categorieën!B91)=TRUE," ",Categorieën!B91)</f>
        <v xml:space="preserve"> </v>
      </c>
      <c r="M40" s="34">
        <f t="array" ref="M40">SUM(IF(ISBLANK(Categorieën!B91)=TRUE,100,IF(Categorieën!B91&gt;Categorieën!$B$53:$B$94,1,0)))+ROW()/100</f>
        <v>100.4</v>
      </c>
      <c r="N40" s="34">
        <f t="array" ref="N40">SMALL($M$2:$M$43,ROW()-1)</f>
        <v>100.4</v>
      </c>
      <c r="O40" s="33">
        <f t="array" ref="O40">SUM(IF(N40=$M$2:$M$43,$K$2:$K$43,0))</f>
        <v>39</v>
      </c>
      <c r="P40" s="34" t="str">
        <f t="array" ref="P40">IF(ISBLANK(VLOOKUP($O40,$K$2:$L$43,2))=TRUE,"",VLOOKUP($O40,$K$2:$L$43,2))</f>
        <v xml:space="preserve"> </v>
      </c>
      <c r="R40" s="33">
        <v>39</v>
      </c>
      <c r="S40" s="34" t="str">
        <f>IF(ISBLANK(Categorieën!B135)=TRUE," ",Categorieën!B135)</f>
        <v xml:space="preserve"> </v>
      </c>
      <c r="T40" s="34">
        <f t="array" ref="T40">SUM(IF(ISBLANK(Categorieën!B135)=TRUE,100,IF(Categorieën!B135&gt;Categorieën!$B$97:$B$138,1,0)))+ROW()/100</f>
        <v>100.4</v>
      </c>
      <c r="U40" s="34">
        <f t="array" ref="U40">SMALL($T$2:$T$43,ROW()-1)</f>
        <v>100.4</v>
      </c>
      <c r="V40" s="33">
        <f t="array" ref="V40">SUM(IF(U40=$T$2:$T$43,$R$2:$R$43,0))</f>
        <v>39</v>
      </c>
      <c r="W40" s="34" t="str">
        <f t="array" ref="W40">IF(ISBLANK(VLOOKUP($V40,$R$2:$S$43,2))=TRUE,"",VLOOKUP($V40,$R$2:$S$43,2))</f>
        <v xml:space="preserve"> </v>
      </c>
      <c r="Y40" s="33">
        <v>39</v>
      </c>
      <c r="Z40" s="34" t="str">
        <f t="array" ref="Z40">IF(ISBLANK(Categorieën!B179)=TRUE," ",Categorieën!B179)</f>
        <v xml:space="preserve"> </v>
      </c>
      <c r="AA40" s="34">
        <f t="array" ref="AA40">SUM(IF(ISBLANK(Categorieën!B179)=TRUE,100,IF(Categorieën!B179&gt;Categorieën!$B$141:$B$182,1,0)))+ROW()/100</f>
        <v>100.4</v>
      </c>
      <c r="AB40" s="34">
        <f t="array" ref="AB40">SMALL($AA$2:$AA$43,ROW()-1)</f>
        <v>100.4</v>
      </c>
      <c r="AC40" s="33">
        <f t="array" ref="AC40">SUM(IF(AB40=$AA$2:$AA$43,$Y$2:$Y$43,0))</f>
        <v>39</v>
      </c>
      <c r="AD40" s="34" t="str">
        <f t="array" ref="AD40">IF(ISBLANK(VLOOKUP($AC40,$Y$2:$Z$43,2))=TRUE,"",VLOOKUP($AC40,$Y$2:$Z$43,2))</f>
        <v xml:space="preserve"> </v>
      </c>
      <c r="AF40" s="33">
        <v>39</v>
      </c>
      <c r="AG40" s="34" t="str">
        <f>IF(ISBLANK(Categorieën!B223)=TRUE," ",Categorieën!B223)</f>
        <v xml:space="preserve"> </v>
      </c>
      <c r="AH40" s="34">
        <f t="array" ref="AH40">SUM(IF(ISBLANK(Categorieën!B223)=TRUE,100,IF(Categorieën!B223&gt;Categorieën!$B$185:$B$226,1,0)))+ROW()/100</f>
        <v>100.4</v>
      </c>
      <c r="AI40" s="34">
        <f t="array" ref="AI40">SMALL($AH$2:$AH$43,ROW()-1)</f>
        <v>100.4</v>
      </c>
      <c r="AJ40" s="33">
        <f t="array" ref="AJ40">SUM(IF(AI40=$AH$2:$AH$43,$AF$2:$AF$43,0))</f>
        <v>39</v>
      </c>
      <c r="AK40" s="34" t="str">
        <f t="array" ref="AK40">IF(ISBLANK(VLOOKUP($AJ40,$AF$2:$AG$43,2))=TRUE,"",VLOOKUP($AJ40,$AF$2:$AG$43,2))</f>
        <v xml:space="preserve"> </v>
      </c>
      <c r="AM40" s="33">
        <v>39</v>
      </c>
      <c r="AN40" s="34" t="str">
        <f>IF(ISBLANK(Categorieën!B267)=TRUE," ",Categorieën!B267)</f>
        <v xml:space="preserve"> </v>
      </c>
      <c r="AO40" s="34">
        <f t="array" ref="AO40">SUM(IF(ISBLANK(Categorieën!B267)=TRUE,100,IF(Categorieën!B267&gt;Categorieën!$B$229:$B$270,1,0)))+ROW()/100</f>
        <v>100.4</v>
      </c>
      <c r="AP40" s="34">
        <f t="array" ref="AP40">SMALL($AO$2:$AO$43,ROW()-1)</f>
        <v>100.4</v>
      </c>
      <c r="AQ40" s="33">
        <f t="array" ref="AQ40">SUM(IF(AP40=$AO$2:$AO$43,$AM$2:$AM$43,0))</f>
        <v>39</v>
      </c>
      <c r="AR40" s="34" t="str">
        <f t="array" ref="AR40">IF(ISBLANK(VLOOKUP($AQ40,$AM$2:$AN$43,2))=TRUE,"",VLOOKUP($AQ40,$AM$2:$AN$43,2))</f>
        <v xml:space="preserve"> </v>
      </c>
    </row>
    <row r="41" spans="4:44" hidden="1" x14ac:dyDescent="0.2">
      <c r="D41" s="33">
        <v>40</v>
      </c>
      <c r="E41" s="34" t="str">
        <f>IF(ISBLANK(Categorieën!B48)=TRUE," ",Categorieën!B48)</f>
        <v xml:space="preserve"> </v>
      </c>
      <c r="F41" s="34">
        <f t="array" ref="F41">SUM(IF(ISBLANK(Categorieën!B48)=TRUE,100,IF(Categorieën!B48&gt;Categorieën!$B$9:$B$50,1,0)))+ROW()/100</f>
        <v>100.41</v>
      </c>
      <c r="G41" s="34">
        <f t="array" ref="G41">SMALL($F$2:$F$43,ROW()-1)</f>
        <v>100.41</v>
      </c>
      <c r="H41" s="33">
        <f t="array" ref="H41">SUM(IF(G41=$F$2:$F$43,$D$2:$D$43,0))</f>
        <v>40</v>
      </c>
      <c r="I41" s="34" t="str">
        <f t="array" ref="I41">IF(ISBLANK(VLOOKUP($H41,$D$2:$E$43,2))=TRUE,"",VLOOKUP($H41,$D$2:$E$43,2))</f>
        <v xml:space="preserve"> </v>
      </c>
      <c r="K41" s="33">
        <v>40</v>
      </c>
      <c r="L41" s="34" t="str">
        <f>IF(ISBLANK(Categorieën!B92)=TRUE," ",Categorieën!B92)</f>
        <v xml:space="preserve"> </v>
      </c>
      <c r="M41" s="34">
        <f t="array" ref="M41">SUM(IF(ISBLANK(Categorieën!B92)=TRUE,100,IF(Categorieën!B92&gt;Categorieën!$B$53:$B$94,1,0)))+ROW()/100</f>
        <v>100.41</v>
      </c>
      <c r="N41" s="34">
        <f t="array" ref="N41">SMALL($M$2:$M$43,ROW()-1)</f>
        <v>100.41</v>
      </c>
      <c r="O41" s="33">
        <f t="array" ref="O41">SUM(IF(N41=$M$2:$M$43,$K$2:$K$43,0))</f>
        <v>40</v>
      </c>
      <c r="P41" s="34" t="str">
        <f t="array" ref="P41">IF(ISBLANK(VLOOKUP($O41,$K$2:$L$43,2))=TRUE,"",VLOOKUP($O41,$K$2:$L$43,2))</f>
        <v xml:space="preserve"> </v>
      </c>
      <c r="R41" s="33">
        <v>40</v>
      </c>
      <c r="S41" s="34" t="str">
        <f>IF(ISBLANK(Categorieën!B136)=TRUE," ",Categorieën!B136)</f>
        <v xml:space="preserve"> </v>
      </c>
      <c r="T41" s="34">
        <f t="array" ref="T41">SUM(IF(ISBLANK(Categorieën!B136)=TRUE,100,IF(Categorieën!B136&gt;Categorieën!$B$97:$B$138,1,0)))+ROW()/100</f>
        <v>100.41</v>
      </c>
      <c r="U41" s="34">
        <f t="array" ref="U41">SMALL($T$2:$T$43,ROW()-1)</f>
        <v>100.41</v>
      </c>
      <c r="V41" s="33">
        <f t="array" ref="V41">SUM(IF(U41=$T$2:$T$43,$R$2:$R$43,0))</f>
        <v>40</v>
      </c>
      <c r="W41" s="34" t="str">
        <f t="array" ref="W41">IF(ISBLANK(VLOOKUP($V41,$R$2:$S$43,2))=TRUE,"",VLOOKUP($V41,$R$2:$S$43,2))</f>
        <v xml:space="preserve"> </v>
      </c>
      <c r="Y41" s="33">
        <v>40</v>
      </c>
      <c r="Z41" s="34" t="str">
        <f t="array" ref="Z41">IF(ISBLANK(Categorieën!B180)=TRUE," ",Categorieën!B180)</f>
        <v xml:space="preserve"> </v>
      </c>
      <c r="AA41" s="34">
        <f t="array" ref="AA41">SUM(IF(ISBLANK(Categorieën!B180)=TRUE,100,IF(Categorieën!B180&gt;Categorieën!$B$141:$B$182,1,0)))+ROW()/100</f>
        <v>100.41</v>
      </c>
      <c r="AB41" s="34">
        <f t="array" ref="AB41">SMALL($AA$2:$AA$43,ROW()-1)</f>
        <v>100.41</v>
      </c>
      <c r="AC41" s="33">
        <f t="array" ref="AC41">SUM(IF(AB41=$AA$2:$AA$43,$Y$2:$Y$43,0))</f>
        <v>40</v>
      </c>
      <c r="AD41" s="34" t="str">
        <f t="array" ref="AD41">IF(ISBLANK(VLOOKUP($AC41,$Y$2:$Z$43,2))=TRUE,"",VLOOKUP($AC41,$Y$2:$Z$43,2))</f>
        <v xml:space="preserve"> </v>
      </c>
      <c r="AF41" s="33">
        <v>40</v>
      </c>
      <c r="AG41" s="34" t="str">
        <f>IF(ISBLANK(Categorieën!B224)=TRUE," ",Categorieën!B224)</f>
        <v xml:space="preserve"> </v>
      </c>
      <c r="AH41" s="34">
        <f t="array" ref="AH41">SUM(IF(ISBLANK(Categorieën!B224)=TRUE,100,IF(Categorieën!B224&gt;Categorieën!$B$185:$B$226,1,0)))+ROW()/100</f>
        <v>100.41</v>
      </c>
      <c r="AI41" s="34">
        <f t="array" ref="AI41">SMALL($AH$2:$AH$43,ROW()-1)</f>
        <v>100.41</v>
      </c>
      <c r="AJ41" s="33">
        <f t="array" ref="AJ41">SUM(IF(AI41=$AH$2:$AH$43,$AF$2:$AF$43,0))</f>
        <v>40</v>
      </c>
      <c r="AK41" s="34" t="str">
        <f t="array" ref="AK41">IF(ISBLANK(VLOOKUP($AJ41,$AF$2:$AG$43,2))=TRUE,"",VLOOKUP($AJ41,$AF$2:$AG$43,2))</f>
        <v xml:space="preserve"> </v>
      </c>
      <c r="AM41" s="33">
        <v>40</v>
      </c>
      <c r="AN41" s="34" t="str">
        <f>IF(ISBLANK(Categorieën!B268)=TRUE," ",Categorieën!B268)</f>
        <v xml:space="preserve"> </v>
      </c>
      <c r="AO41" s="34">
        <f t="array" ref="AO41">SUM(IF(ISBLANK(Categorieën!B268)=TRUE,100,IF(Categorieën!B268&gt;Categorieën!$B$229:$B$270,1,0)))+ROW()/100</f>
        <v>100.41</v>
      </c>
      <c r="AP41" s="34">
        <f t="array" ref="AP41">SMALL($AO$2:$AO$43,ROW()-1)</f>
        <v>100.41</v>
      </c>
      <c r="AQ41" s="33">
        <f t="array" ref="AQ41">SUM(IF(AP41=$AO$2:$AO$43,$AM$2:$AM$43,0))</f>
        <v>40</v>
      </c>
      <c r="AR41" s="34" t="str">
        <f t="array" ref="AR41">IF(ISBLANK(VLOOKUP($AQ41,$AM$2:$AN$43,2))=TRUE,"",VLOOKUP($AQ41,$AM$2:$AN$43,2))</f>
        <v xml:space="preserve"> </v>
      </c>
    </row>
    <row r="42" spans="4:44" hidden="1" x14ac:dyDescent="0.2">
      <c r="D42" s="33">
        <v>41</v>
      </c>
      <c r="E42" s="34" t="str">
        <f>IF(ISBLANK(Categorieën!B49)=TRUE," ",Categorieën!B49)</f>
        <v xml:space="preserve"> </v>
      </c>
      <c r="F42" s="34">
        <f t="array" ref="F42">SUM(IF(ISBLANK(Categorieën!B49)=TRUE,100,IF(Categorieën!B49&gt;Categorieën!$B$9:$B$50,1,0)))+ROW()/100</f>
        <v>100.42</v>
      </c>
      <c r="G42" s="34">
        <f t="array" ref="G42">SMALL($F$2:$F$43,ROW()-1)</f>
        <v>100.42</v>
      </c>
      <c r="H42" s="33">
        <f t="array" ref="H42">SUM(IF(G42=$F$2:$F$43,$D$2:$D$43,0))</f>
        <v>41</v>
      </c>
      <c r="I42" s="34" t="str">
        <f t="array" ref="I42">IF(ISBLANK(VLOOKUP($H42,$D$2:$E$43,2))=TRUE,"",VLOOKUP($H42,$D$2:$E$43,2))</f>
        <v xml:space="preserve"> </v>
      </c>
      <c r="K42" s="33">
        <v>41</v>
      </c>
      <c r="L42" s="34" t="str">
        <f>IF(ISBLANK(Categorieën!B93)=TRUE," ",Categorieën!B93)</f>
        <v xml:space="preserve"> </v>
      </c>
      <c r="M42" s="34">
        <f t="array" ref="M42">SUM(IF(ISBLANK(Categorieën!B93)=TRUE,100,IF(Categorieën!B93&gt;Categorieën!$B$53:$B$94,1,0)))+ROW()/100</f>
        <v>100.42</v>
      </c>
      <c r="N42" s="34">
        <f t="array" ref="N42">SMALL($M$2:$M$43,ROW()-1)</f>
        <v>100.42</v>
      </c>
      <c r="O42" s="33">
        <f t="array" ref="O42">SUM(IF(N42=$M$2:$M$43,$K$2:$K$43,0))</f>
        <v>41</v>
      </c>
      <c r="P42" s="34" t="str">
        <f t="array" ref="P42">IF(ISBLANK(VLOOKUP($O42,$K$2:$L$43,2))=TRUE,"",VLOOKUP($O42,$K$2:$L$43,2))</f>
        <v xml:space="preserve"> </v>
      </c>
      <c r="R42" s="33">
        <v>41</v>
      </c>
      <c r="S42" s="34" t="str">
        <f>IF(ISBLANK(Categorieën!B137)=TRUE," ",Categorieën!B137)</f>
        <v xml:space="preserve"> </v>
      </c>
      <c r="T42" s="34">
        <f t="array" ref="T42">SUM(IF(ISBLANK(Categorieën!B137)=TRUE,100,IF(Categorieën!B137&gt;Categorieën!$B$97:$B$138,1,0)))+ROW()/100</f>
        <v>100.42</v>
      </c>
      <c r="U42" s="34">
        <f t="array" ref="U42">SMALL($T$2:$T$43,ROW()-1)</f>
        <v>100.42</v>
      </c>
      <c r="V42" s="33">
        <f t="array" ref="V42">SUM(IF(U42=$T$2:$T$43,$R$2:$R$43,0))</f>
        <v>41</v>
      </c>
      <c r="W42" s="34" t="str">
        <f t="array" ref="W42">IF(ISBLANK(VLOOKUP($V42,$R$2:$S$43,2))=TRUE,"",VLOOKUP($V42,$R$2:$S$43,2))</f>
        <v xml:space="preserve"> </v>
      </c>
      <c r="Y42" s="33">
        <v>41</v>
      </c>
      <c r="Z42" s="34" t="str">
        <f t="array" ref="Z42">IF(ISBLANK(Categorieën!B181)=TRUE," ",Categorieën!B181)</f>
        <v xml:space="preserve"> </v>
      </c>
      <c r="AA42" s="34">
        <f t="array" ref="AA42">SUM(IF(ISBLANK(Categorieën!B181)=TRUE,100,IF(Categorieën!B181&gt;Categorieën!$B$141:$B$182,1,0)))+ROW()/100</f>
        <v>100.42</v>
      </c>
      <c r="AB42" s="34">
        <f t="array" ref="AB42">SMALL($AA$2:$AA$43,ROW()-1)</f>
        <v>100.42</v>
      </c>
      <c r="AC42" s="33">
        <f t="array" ref="AC42">SUM(IF(AB42=$AA$2:$AA$43,$Y$2:$Y$43,0))</f>
        <v>41</v>
      </c>
      <c r="AD42" s="34" t="str">
        <f t="array" ref="AD42">IF(ISBLANK(VLOOKUP($AC42,$Y$2:$Z$43,2))=TRUE,"",VLOOKUP($AC42,$Y$2:$Z$43,2))</f>
        <v xml:space="preserve"> </v>
      </c>
      <c r="AF42" s="33">
        <v>41</v>
      </c>
      <c r="AG42" s="34" t="str">
        <f>IF(ISBLANK(Categorieën!B225)=TRUE," ",Categorieën!B225)</f>
        <v xml:space="preserve"> </v>
      </c>
      <c r="AH42" s="34">
        <f t="array" ref="AH42">SUM(IF(ISBLANK(Categorieën!B225)=TRUE,100,IF(Categorieën!B225&gt;Categorieën!$B$185:$B$226,1,0)))+ROW()/100</f>
        <v>100.42</v>
      </c>
      <c r="AI42" s="34">
        <f t="array" ref="AI42">SMALL($AH$2:$AH$43,ROW()-1)</f>
        <v>100.42</v>
      </c>
      <c r="AJ42" s="33">
        <f t="array" ref="AJ42">SUM(IF(AI42=$AH$2:$AH$43,$AF$2:$AF$43,0))</f>
        <v>41</v>
      </c>
      <c r="AK42" s="34" t="str">
        <f t="array" ref="AK42">IF(ISBLANK(VLOOKUP($AJ42,$AF$2:$AG$43,2))=TRUE,"",VLOOKUP($AJ42,$AF$2:$AG$43,2))</f>
        <v xml:space="preserve"> </v>
      </c>
      <c r="AM42" s="33">
        <v>41</v>
      </c>
      <c r="AN42" s="34" t="str">
        <f>IF(ISBLANK(Categorieën!B269)=TRUE," ",Categorieën!B269)</f>
        <v xml:space="preserve"> </v>
      </c>
      <c r="AO42" s="34">
        <f t="array" ref="AO42">SUM(IF(ISBLANK(Categorieën!B269)=TRUE,100,IF(Categorieën!B269&gt;Categorieën!$B$229:$B$270,1,0)))+ROW()/100</f>
        <v>100.42</v>
      </c>
      <c r="AP42" s="34">
        <f t="array" ref="AP42">SMALL($AO$2:$AO$43,ROW()-1)</f>
        <v>100.42</v>
      </c>
      <c r="AQ42" s="33">
        <f t="array" ref="AQ42">SUM(IF(AP42=$AO$2:$AO$43,$AM$2:$AM$43,0))</f>
        <v>41</v>
      </c>
      <c r="AR42" s="34" t="str">
        <f t="array" ref="AR42">IF(ISBLANK(VLOOKUP($AQ42,$AM$2:$AN$43,2))=TRUE,"",VLOOKUP($AQ42,$AM$2:$AN$43,2))</f>
        <v xml:space="preserve"> </v>
      </c>
    </row>
    <row r="43" spans="4:44" hidden="1" x14ac:dyDescent="0.2">
      <c r="D43" s="33">
        <v>42</v>
      </c>
      <c r="E43" s="34" t="str">
        <f>IF(ISBLANK(Categorieën!B50)=TRUE," ",Categorieën!B50)</f>
        <v xml:space="preserve"> </v>
      </c>
      <c r="F43" s="34">
        <f t="array" ref="F43">SUM(IF(ISBLANK(Categorieën!B50)=TRUE,100,IF(Categorieën!B50&gt;Categorieën!$B$9:$B$50,1,0)))+ROW()/100</f>
        <v>100.43</v>
      </c>
      <c r="G43" s="34">
        <f t="array" ref="G43">SMALL($F$2:$F$43,ROW()-1)</f>
        <v>100.43</v>
      </c>
      <c r="H43" s="33">
        <f t="array" ref="H43">SUM(IF(G43=$F$2:$F$43,$D$2:$D$43,0))</f>
        <v>42</v>
      </c>
      <c r="I43" s="34" t="str">
        <f t="array" ref="I43">IF(ISBLANK(VLOOKUP($H43,$D$2:$E$43,2))=TRUE,"",VLOOKUP($H43,$D$2:$E$43,2))</f>
        <v xml:space="preserve"> </v>
      </c>
      <c r="K43" s="33">
        <v>42</v>
      </c>
      <c r="L43" s="34" t="str">
        <f>IF(ISBLANK(Categorieën!B94)=TRUE," ",Categorieën!B94)</f>
        <v xml:space="preserve"> </v>
      </c>
      <c r="M43" s="34">
        <f t="array" ref="M43">SUM(IF(ISBLANK(Categorieën!B94)=TRUE,100,IF(Categorieën!B94&gt;Categorieën!$B$53:$B$94,1,0)))+ROW()/100</f>
        <v>100.43</v>
      </c>
      <c r="N43" s="34">
        <f t="array" ref="N43">SMALL($M$2:$M$43,ROW()-1)</f>
        <v>100.43</v>
      </c>
      <c r="O43" s="33">
        <f t="array" ref="O43">SUM(IF(N43=$M$2:$M$43,$K$2:$K$43,0))</f>
        <v>42</v>
      </c>
      <c r="P43" s="34" t="str">
        <f t="array" ref="P43">IF(ISBLANK(VLOOKUP($O43,$K$2:$L$43,2))=TRUE,"",VLOOKUP($O43,$K$2:$L$43,2))</f>
        <v xml:space="preserve"> </v>
      </c>
      <c r="R43" s="33">
        <v>42</v>
      </c>
      <c r="S43" s="34" t="str">
        <f>IF(ISBLANK(Categorieën!B138)=TRUE," ",Categorieën!B138)</f>
        <v xml:space="preserve"> </v>
      </c>
      <c r="T43" s="34">
        <f t="array" ref="T43">SUM(IF(ISBLANK(Categorieën!B138)=TRUE,100,IF(Categorieën!B138&gt;Categorieën!$B$97:$B$138,1,0)))+ROW()/100</f>
        <v>100.43</v>
      </c>
      <c r="U43" s="34">
        <f t="array" ref="U43">SMALL($T$2:$T$43,ROW()-1)</f>
        <v>100.43</v>
      </c>
      <c r="V43" s="33">
        <f t="array" ref="V43">SUM(IF(U43=$T$2:$T$43,$R$2:$R$43,0))</f>
        <v>42</v>
      </c>
      <c r="W43" s="34" t="str">
        <f t="array" ref="W43">IF(ISBLANK(VLOOKUP($V43,$R$2:$S$43,2))=TRUE,"",VLOOKUP($V43,$R$2:$S$43,2))</f>
        <v xml:space="preserve"> </v>
      </c>
      <c r="Y43" s="33">
        <v>42</v>
      </c>
      <c r="Z43" s="34" t="str">
        <f t="array" ref="Z43">IF(ISBLANK(Categorieën!B182)=TRUE," ",Categorieën!B182)</f>
        <v xml:space="preserve"> </v>
      </c>
      <c r="AA43" s="34">
        <f t="array" ref="AA43">SUM(IF(ISBLANK(Categorieën!B182)=TRUE,100,IF(Categorieën!B182&gt;Categorieën!$B$141:$B$182,1,0)))+ROW()/100</f>
        <v>100.43</v>
      </c>
      <c r="AB43" s="34">
        <f t="array" ref="AB43">SMALL($AA$2:$AA$43,ROW()-1)</f>
        <v>100.43</v>
      </c>
      <c r="AC43" s="33">
        <f t="array" ref="AC43">SUM(IF(AB43=$AA$2:$AA$43,$Y$2:$Y$43,0))</f>
        <v>42</v>
      </c>
      <c r="AD43" s="34" t="str">
        <f t="array" ref="AD43">IF(ISBLANK(VLOOKUP($AC43,$Y$2:$Z$43,2))=TRUE,"",VLOOKUP($AC43,$Y$2:$Z$43,2))</f>
        <v xml:space="preserve"> </v>
      </c>
      <c r="AF43" s="33">
        <v>42</v>
      </c>
      <c r="AG43" s="34" t="str">
        <f>IF(ISBLANK(Categorieën!B226)=TRUE," ",Categorieën!B226)</f>
        <v xml:space="preserve"> </v>
      </c>
      <c r="AH43" s="34">
        <f t="array" ref="AH43">SUM(IF(ISBLANK(Categorieën!B226)=TRUE,100,IF(Categorieën!B226&gt;Categorieën!$B$185:$B$226,1,0)))+ROW()/100</f>
        <v>100.43</v>
      </c>
      <c r="AI43" s="34">
        <f t="array" ref="AI43">SMALL($AH$2:$AH$43,ROW()-1)</f>
        <v>100.43</v>
      </c>
      <c r="AJ43" s="33">
        <f t="array" ref="AJ43">SUM(IF(AI43=$AH$2:$AH$43,$AF$2:$AF$43,0))</f>
        <v>42</v>
      </c>
      <c r="AK43" s="34" t="str">
        <f t="array" ref="AK43">IF(ISBLANK(VLOOKUP($AJ43,$AF$2:$AG$43,2))=TRUE,"",VLOOKUP($AJ43,$AF$2:$AG$43,2))</f>
        <v xml:space="preserve"> </v>
      </c>
      <c r="AM43" s="33">
        <v>42</v>
      </c>
      <c r="AN43" s="34" t="str">
        <f>IF(ISBLANK(Categorieën!B270)=TRUE," ",Categorieën!B270)</f>
        <v xml:space="preserve"> </v>
      </c>
      <c r="AO43" s="34">
        <f t="array" ref="AO43">SUM(IF(ISBLANK(Categorieën!B270)=TRUE,100,IF(Categorieën!B270&gt;Categorieën!$B$229:$B$270,1,0)))+ROW()/100</f>
        <v>100.43</v>
      </c>
      <c r="AP43" s="34">
        <f t="array" ref="AP43">SMALL($AO$2:$AO$43,ROW()-1)</f>
        <v>100.43</v>
      </c>
      <c r="AQ43" s="33">
        <f t="array" ref="AQ43">SUM(IF(AP43=$AO$2:$AO$43,$AM$2:$AM$43,0))</f>
        <v>42</v>
      </c>
      <c r="AR43" s="34" t="str">
        <f t="array" ref="AR43">IF(ISBLANK(VLOOKUP($AQ43,$AM$2:$AN$43,2))=TRUE,"",VLOOKUP($AQ43,$AM$2:$AN$43,2))</f>
        <v xml:space="preserve"> </v>
      </c>
    </row>
  </sheetData>
  <sheetProtection algorithmName="SHA-512" hashValue="z9Agnee1St6FX1buKvNN3Ios1Mnu08jwDsS8xzB1d/bbSACV5yjvv3tGLrwMI+MNGvrHFr277EKYESOH+UN7/g==" saltValue="y3sS1CWQo4WU0GhA6C6fjg==" spinCount="100000" sheet="1" selectLockedCells="1" selectUnlockedCells="1"/>
  <sortState ref="B2:B7">
    <sortCondition ref="B2"/>
  </sortState>
  <mergeCells count="6">
    <mergeCell ref="AM1:AR1"/>
    <mergeCell ref="K1:P1"/>
    <mergeCell ref="R1:W1"/>
    <mergeCell ref="D1:I1"/>
    <mergeCell ref="Y1:AD1"/>
    <mergeCell ref="AF1:AK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theme="5" tint="0.59999389629810485"/>
    <pageSetUpPr fitToPage="1"/>
  </sheetPr>
  <dimension ref="A1:IK55"/>
  <sheetViews>
    <sheetView showGridLines="0" showRowColHeaders="0" tabSelected="1" topLeftCell="A6" zoomScaleNormal="100" zoomScaleSheetLayoutView="100" workbookViewId="0">
      <selection activeCell="C26" sqref="C26"/>
    </sheetView>
  </sheetViews>
  <sheetFormatPr defaultColWidth="0" defaultRowHeight="15.75" zeroHeight="1" x14ac:dyDescent="0.2"/>
  <cols>
    <col min="1" max="1" width="2.296875" style="6" customWidth="1"/>
    <col min="2" max="2" width="29.5" style="6" customWidth="1"/>
    <col min="3" max="3" width="53.8984375" style="6" customWidth="1"/>
    <col min="4" max="4" width="1.09765625" style="6" customWidth="1"/>
    <col min="5" max="245" width="12.19921875" style="6" hidden="1" customWidth="1"/>
    <col min="246" max="16384" width="12.19921875" style="7" hidden="1"/>
  </cols>
  <sheetData>
    <row r="1" spans="1:245" s="5" customForma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row>
    <row r="2" spans="1:245" s="5" customFormat="1" ht="18.95" customHeight="1" x14ac:dyDescent="0.2">
      <c r="A2" s="4"/>
      <c r="B2" s="111" t="s">
        <v>79</v>
      </c>
      <c r="C2" s="111"/>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row>
    <row r="3" spans="1:245" s="5" customFormat="1" x14ac:dyDescent="0.2">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row>
    <row r="4" spans="1:245" s="5" customFormat="1" ht="1.5" customHeight="1" x14ac:dyDescent="0.2">
      <c r="A4" s="26"/>
      <c r="B4" s="27"/>
      <c r="C4" s="27"/>
      <c r="D4" s="3"/>
      <c r="E4" s="3"/>
      <c r="F4" s="3"/>
      <c r="G4" s="3"/>
      <c r="H4" s="3"/>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row>
    <row r="5" spans="1:245" s="5" customFormat="1" ht="5.0999999999999996" customHeight="1" x14ac:dyDescent="0.2">
      <c r="A5" s="26"/>
      <c r="B5" s="28"/>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row>
    <row r="6" spans="1:245" s="5" customFormat="1" ht="16.5" customHeight="1" x14ac:dyDescent="0.2">
      <c r="A6" s="16"/>
      <c r="B6" s="110" t="s">
        <v>78</v>
      </c>
      <c r="C6" s="110"/>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row>
    <row r="7" spans="1:245" s="5" customFormat="1" ht="6.95" customHeight="1" x14ac:dyDescent="0.2">
      <c r="A7" s="16"/>
      <c r="B7" s="17"/>
      <c r="C7" s="17"/>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row>
    <row r="8" spans="1:245" s="2" customFormat="1" x14ac:dyDescent="0.25">
      <c r="A8" s="9"/>
      <c r="B8" s="10" t="s">
        <v>77</v>
      </c>
      <c r="C8" s="15" t="s">
        <v>237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s="2" customFormat="1" x14ac:dyDescent="0.25">
      <c r="A9" s="9"/>
      <c r="B9" s="10" t="s">
        <v>83</v>
      </c>
      <c r="C9" s="15" t="s">
        <v>238</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s="2" customFormat="1" x14ac:dyDescent="0.25">
      <c r="A10" s="9"/>
      <c r="B10" s="10" t="s">
        <v>84</v>
      </c>
      <c r="C10" s="15" t="s">
        <v>91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s="2" customFormat="1" x14ac:dyDescent="0.25">
      <c r="A11" s="9"/>
      <c r="B11" s="10" t="s">
        <v>85</v>
      </c>
      <c r="C11" s="15" t="s">
        <v>239</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s="2" customFormat="1" x14ac:dyDescent="0.25">
      <c r="A12" s="9"/>
      <c r="B12" s="10" t="s">
        <v>86</v>
      </c>
      <c r="C12" s="15" t="s">
        <v>240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s="2" customFormat="1" x14ac:dyDescent="0.25">
      <c r="A13" s="9"/>
      <c r="B13" s="10"/>
      <c r="C13" s="8"/>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s="2" customFormat="1" x14ac:dyDescent="0.25">
      <c r="A14" s="9"/>
      <c r="B14" s="10" t="s">
        <v>87</v>
      </c>
      <c r="C14" s="8"/>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s="2" customFormat="1" x14ac:dyDescent="0.25">
      <c r="A15" s="9"/>
      <c r="B15" s="11" t="s">
        <v>15</v>
      </c>
      <c r="C15" s="15" t="s">
        <v>241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s="2" customFormat="1" x14ac:dyDescent="0.25">
      <c r="A16" s="9"/>
      <c r="B16" s="11" t="s">
        <v>16</v>
      </c>
      <c r="C16" s="15" t="s">
        <v>242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s="2" customFormat="1" x14ac:dyDescent="0.25">
      <c r="A17" s="9"/>
      <c r="B17" s="11" t="s">
        <v>17</v>
      </c>
      <c r="C17" s="15" t="s">
        <v>243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s="2" customFormat="1" x14ac:dyDescent="0.25">
      <c r="A18" s="9"/>
      <c r="B18" s="12"/>
      <c r="C18" s="8"/>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s="2" customFormat="1" x14ac:dyDescent="0.25">
      <c r="A19" s="9"/>
      <c r="B19" s="10" t="s">
        <v>88</v>
      </c>
      <c r="C19" s="8"/>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s="2" customFormat="1" x14ac:dyDescent="0.25">
      <c r="A20" s="9"/>
      <c r="B20" s="11" t="s">
        <v>15</v>
      </c>
      <c r="C20" s="15" t="s">
        <v>241</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s="2" customFormat="1" x14ac:dyDescent="0.25">
      <c r="A21" s="9"/>
      <c r="B21" s="11" t="s">
        <v>16</v>
      </c>
      <c r="C21" s="15" t="s">
        <v>242</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s="2" customFormat="1" x14ac:dyDescent="0.25">
      <c r="A22" s="9"/>
      <c r="B22" s="11" t="s">
        <v>17</v>
      </c>
      <c r="C22" s="15" t="s">
        <v>243</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s="2" customFormat="1" x14ac:dyDescent="0.25">
      <c r="A23" s="9"/>
      <c r="B23" s="11" t="s">
        <v>18</v>
      </c>
      <c r="C23" s="95">
        <v>41639</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s="2" customFormat="1" x14ac:dyDescent="0.25">
      <c r="A24" s="9"/>
      <c r="B24" s="13"/>
      <c r="C24" s="8"/>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s="2" customFormat="1" x14ac:dyDescent="0.25">
      <c r="A25" s="9"/>
      <c r="B25" s="14" t="s">
        <v>92</v>
      </c>
      <c r="C25" s="6"/>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s="2" customFormat="1" x14ac:dyDescent="0.25">
      <c r="A26" s="9"/>
      <c r="B26" s="11" t="s">
        <v>15</v>
      </c>
      <c r="C26" s="15"/>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s="2" customFormat="1" x14ac:dyDescent="0.25">
      <c r="A27" s="9"/>
      <c r="B27" s="11" t="s">
        <v>16</v>
      </c>
      <c r="C27" s="15"/>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s="2" customFormat="1" x14ac:dyDescent="0.25">
      <c r="A28" s="9"/>
      <c r="B28" s="11" t="s">
        <v>17</v>
      </c>
      <c r="C28" s="15"/>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s="2" customFormat="1" x14ac:dyDescent="0.25">
      <c r="A29" s="9"/>
      <c r="B29" s="13"/>
      <c r="C29" s="8"/>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s="2" customFormat="1" ht="15.6" hidden="1" customHeight="1" x14ac:dyDescent="0.2">
      <c r="A30" s="6"/>
      <c r="B30" s="6"/>
      <c r="C30" s="6"/>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s="2" customFormat="1" ht="15.6" hidden="1" customHeight="1" x14ac:dyDescent="0.2">
      <c r="A31" s="6"/>
      <c r="B31" s="6"/>
      <c r="C31" s="6"/>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ht="15.6" hidden="1" customHeight="1" x14ac:dyDescent="0.2"/>
    <row r="33" ht="15.6" hidden="1" customHeight="1" x14ac:dyDescent="0.2"/>
    <row r="34" ht="15.6" hidden="1" customHeight="1" x14ac:dyDescent="0.2"/>
    <row r="35" ht="15.6" hidden="1" customHeight="1" x14ac:dyDescent="0.2"/>
    <row r="36" ht="15.6" hidden="1" customHeight="1" x14ac:dyDescent="0.2"/>
    <row r="37" ht="15.6" hidden="1" customHeight="1" x14ac:dyDescent="0.2"/>
    <row r="38" ht="15.6" hidden="1" customHeight="1" x14ac:dyDescent="0.2"/>
    <row r="39" ht="15.6" hidden="1" customHeight="1" x14ac:dyDescent="0.2"/>
    <row r="40" ht="15.6" hidden="1" customHeight="1" x14ac:dyDescent="0.2"/>
    <row r="41" ht="15.6" hidden="1" customHeight="1" x14ac:dyDescent="0.2"/>
    <row r="42" ht="15.6" hidden="1" customHeight="1" x14ac:dyDescent="0.2"/>
    <row r="43" ht="15.6" hidden="1" customHeight="1" x14ac:dyDescent="0.2"/>
    <row r="44" ht="15.6" hidden="1" customHeight="1" x14ac:dyDescent="0.2"/>
    <row r="45" ht="15.6" hidden="1" customHeight="1" x14ac:dyDescent="0.2"/>
    <row r="46" ht="15.6" hidden="1" customHeight="1" x14ac:dyDescent="0.2"/>
    <row r="47" ht="15.6" hidden="1" customHeight="1" x14ac:dyDescent="0.2"/>
    <row r="48" ht="15.6" hidden="1" customHeight="1" x14ac:dyDescent="0.2"/>
    <row r="49" ht="15.6" hidden="1" customHeight="1" x14ac:dyDescent="0.2"/>
    <row r="50" ht="15.6" hidden="1" customHeight="1" x14ac:dyDescent="0.2"/>
    <row r="51" ht="15.6" hidden="1" customHeight="1" x14ac:dyDescent="0.2"/>
    <row r="52" ht="15.6" hidden="1" customHeight="1" x14ac:dyDescent="0.2"/>
    <row r="53" ht="15.6" hidden="1" customHeight="1" x14ac:dyDescent="0.2"/>
    <row r="54" ht="15.6" hidden="1" customHeight="1" x14ac:dyDescent="0.2"/>
    <row r="55" ht="15.6" hidden="1" customHeight="1" x14ac:dyDescent="0.2"/>
  </sheetData>
  <sheetProtection algorithmName="SHA-512" hashValue="AnVLTB3Od2adJfhT7rHDTawhb3xxTd1WoaQm2xx+eBAk+SDHwwvgebv20bikfjtFmcJ/4J3FssBoyjMJFXmtYw==" saltValue="pTMoLT8VVZUeo6xqgyLWQQ==" spinCount="100000" sheet="1" selectLockedCells="1"/>
  <mergeCells count="2">
    <mergeCell ref="B6:C6"/>
    <mergeCell ref="B2:C2"/>
  </mergeCells>
  <pageMargins left="0.34638888888888891" right="0.48416666666666669" top="0.33027777777777778" bottom="0.75" header="0.3" footer="0.3"/>
  <pageSetup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theme="5" tint="0.59999389629810485"/>
    <pageSetUpPr fitToPage="1"/>
  </sheetPr>
  <dimension ref="A1:XFC285"/>
  <sheetViews>
    <sheetView showGridLines="0" showRowColHeaders="0" topLeftCell="A182" zoomScaleNormal="100" zoomScaleSheetLayoutView="100" workbookViewId="0">
      <selection activeCell="B182" sqref="B182"/>
    </sheetView>
  </sheetViews>
  <sheetFormatPr defaultColWidth="0" defaultRowHeight="15.75" zeroHeight="1" x14ac:dyDescent="0.2"/>
  <cols>
    <col min="1" max="1" width="2.09765625" style="4" customWidth="1"/>
    <col min="2" max="2" width="78.296875" style="4" customWidth="1"/>
    <col min="3" max="3" width="2" style="4" customWidth="1"/>
    <col min="4" max="16383" width="12.19921875" style="5" hidden="1"/>
    <col min="16384" max="16384" width="6" style="5" hidden="1"/>
  </cols>
  <sheetData>
    <row r="1" spans="1:3" x14ac:dyDescent="0.2"/>
    <row r="2" spans="1:3" ht="18" customHeight="1" x14ac:dyDescent="0.2">
      <c r="B2" s="35" t="str">
        <f>"REGISTER GEGEVENSVERWERKING"</f>
        <v>REGISTER GEGEVENSVERWERKING</v>
      </c>
    </row>
    <row r="3" spans="1:3" x14ac:dyDescent="0.2">
      <c r="B3" s="31"/>
    </row>
    <row r="4" spans="1:3" ht="1.5" customHeight="1" x14ac:dyDescent="0.2">
      <c r="A4" s="26"/>
      <c r="B4" s="27" t="e">
        <f>IF(ISBLANK(#REF!)=TRUE," ",#REF!)</f>
        <v>#REF!</v>
      </c>
      <c r="C4" s="3"/>
    </row>
    <row r="5" spans="1:3" ht="5.0999999999999996" customHeight="1" x14ac:dyDescent="0.2">
      <c r="A5" s="26"/>
    </row>
    <row r="6" spans="1:3" ht="16.5" customHeight="1" x14ac:dyDescent="0.2">
      <c r="A6" s="16"/>
      <c r="B6" s="36" t="s">
        <v>19</v>
      </c>
    </row>
    <row r="7" spans="1:3" ht="3.95" customHeight="1" x14ac:dyDescent="0.2">
      <c r="A7" s="16"/>
      <c r="B7" s="36"/>
    </row>
    <row r="8" spans="1:3" s="4" customFormat="1" x14ac:dyDescent="0.25">
      <c r="A8" s="16"/>
      <c r="B8" s="37" t="s">
        <v>89</v>
      </c>
    </row>
    <row r="9" spans="1:3" s="21" customFormat="1" x14ac:dyDescent="0.25">
      <c r="A9" s="16"/>
      <c r="B9" s="50" t="s">
        <v>195</v>
      </c>
      <c r="C9" s="4"/>
    </row>
    <row r="10" spans="1:3" s="21" customFormat="1" x14ac:dyDescent="0.25">
      <c r="A10" s="16"/>
      <c r="B10" s="50" t="s">
        <v>194</v>
      </c>
      <c r="C10" s="4"/>
    </row>
    <row r="11" spans="1:3" s="21" customFormat="1" x14ac:dyDescent="0.25">
      <c r="A11" s="16"/>
      <c r="B11" s="50" t="s">
        <v>93</v>
      </c>
      <c r="C11" s="4"/>
    </row>
    <row r="12" spans="1:3" s="21" customFormat="1" x14ac:dyDescent="0.25">
      <c r="A12" s="16"/>
      <c r="B12" s="50" t="s">
        <v>94</v>
      </c>
      <c r="C12" s="4"/>
    </row>
    <row r="13" spans="1:3" s="21" customFormat="1" x14ac:dyDescent="0.25">
      <c r="A13" s="16"/>
      <c r="B13" s="50" t="s">
        <v>95</v>
      </c>
      <c r="C13" s="4"/>
    </row>
    <row r="14" spans="1:3" s="21" customFormat="1" x14ac:dyDescent="0.25">
      <c r="A14" s="16"/>
      <c r="B14" s="50" t="s">
        <v>96</v>
      </c>
      <c r="C14" s="4"/>
    </row>
    <row r="15" spans="1:3" s="21" customFormat="1" x14ac:dyDescent="0.25">
      <c r="A15" s="16"/>
      <c r="B15" s="50" t="s">
        <v>97</v>
      </c>
      <c r="C15" s="4"/>
    </row>
    <row r="16" spans="1:3" s="21" customFormat="1" x14ac:dyDescent="0.25">
      <c r="A16" s="16"/>
      <c r="B16" s="50" t="s">
        <v>99</v>
      </c>
      <c r="C16" s="4"/>
    </row>
    <row r="17" spans="1:3" s="21" customFormat="1" x14ac:dyDescent="0.25">
      <c r="A17" s="16"/>
      <c r="B17" s="50" t="s">
        <v>198</v>
      </c>
      <c r="C17" s="4"/>
    </row>
    <row r="18" spans="1:3" s="21" customFormat="1" x14ac:dyDescent="0.25">
      <c r="A18" s="16"/>
      <c r="B18" s="50" t="s">
        <v>244</v>
      </c>
      <c r="C18" s="4"/>
    </row>
    <row r="19" spans="1:3" s="21" customFormat="1" x14ac:dyDescent="0.25">
      <c r="A19" s="16"/>
      <c r="B19" s="50" t="s">
        <v>102</v>
      </c>
      <c r="C19" s="4"/>
    </row>
    <row r="20" spans="1:3" s="21" customFormat="1" x14ac:dyDescent="0.25">
      <c r="A20" s="16"/>
      <c r="B20" s="50" t="s">
        <v>245</v>
      </c>
      <c r="C20" s="4"/>
    </row>
    <row r="21" spans="1:3" s="21" customFormat="1" x14ac:dyDescent="0.25">
      <c r="A21" s="16"/>
      <c r="B21" s="50" t="s">
        <v>174</v>
      </c>
      <c r="C21" s="4"/>
    </row>
    <row r="22" spans="1:3" s="21" customFormat="1" x14ac:dyDescent="0.25">
      <c r="A22" s="16"/>
      <c r="B22" s="50" t="s">
        <v>176</v>
      </c>
      <c r="C22" s="4"/>
    </row>
    <row r="23" spans="1:3" s="21" customFormat="1" x14ac:dyDescent="0.25">
      <c r="A23" s="16"/>
      <c r="B23" s="50" t="s">
        <v>103</v>
      </c>
      <c r="C23" s="4"/>
    </row>
    <row r="24" spans="1:3" s="21" customFormat="1" x14ac:dyDescent="0.25">
      <c r="A24" s="16"/>
      <c r="B24" s="50" t="s">
        <v>177</v>
      </c>
      <c r="C24" s="4"/>
    </row>
    <row r="25" spans="1:3" s="21" customFormat="1" x14ac:dyDescent="0.25">
      <c r="A25" s="16"/>
      <c r="B25" s="50" t="s">
        <v>178</v>
      </c>
      <c r="C25" s="4"/>
    </row>
    <row r="26" spans="1:3" s="21" customFormat="1" x14ac:dyDescent="0.25">
      <c r="A26" s="16"/>
      <c r="B26" s="50" t="s">
        <v>179</v>
      </c>
      <c r="C26" s="4"/>
    </row>
    <row r="27" spans="1:3" s="21" customFormat="1" x14ac:dyDescent="0.25">
      <c r="A27" s="16"/>
      <c r="B27" s="50" t="s">
        <v>180</v>
      </c>
      <c r="C27" s="4"/>
    </row>
    <row r="28" spans="1:3" s="21" customFormat="1" x14ac:dyDescent="0.25">
      <c r="A28" s="16"/>
      <c r="B28" s="50" t="s">
        <v>182</v>
      </c>
      <c r="C28" s="4"/>
    </row>
    <row r="29" spans="1:3" s="21" customFormat="1" x14ac:dyDescent="0.25">
      <c r="A29" s="16"/>
      <c r="B29" s="50" t="s">
        <v>197</v>
      </c>
      <c r="C29" s="4"/>
    </row>
    <row r="30" spans="1:3" s="21" customFormat="1" x14ac:dyDescent="0.25">
      <c r="A30" s="16"/>
      <c r="B30" s="50" t="s">
        <v>199</v>
      </c>
      <c r="C30" s="4"/>
    </row>
    <row r="31" spans="1:3" s="21" customFormat="1" x14ac:dyDescent="0.25">
      <c r="A31" s="16"/>
      <c r="B31" s="50" t="s">
        <v>201</v>
      </c>
      <c r="C31" s="4"/>
    </row>
    <row r="32" spans="1:3" s="21" customFormat="1" x14ac:dyDescent="0.25">
      <c r="A32" s="16"/>
      <c r="B32" s="50" t="s">
        <v>200</v>
      </c>
      <c r="C32" s="4"/>
    </row>
    <row r="33" spans="1:3" s="21" customFormat="1" x14ac:dyDescent="0.25">
      <c r="A33" s="16"/>
      <c r="B33" s="50" t="s">
        <v>168</v>
      </c>
      <c r="C33" s="4"/>
    </row>
    <row r="34" spans="1:3" s="21" customFormat="1" x14ac:dyDescent="0.25">
      <c r="A34" s="16"/>
      <c r="B34" s="50" t="s">
        <v>181</v>
      </c>
      <c r="C34" s="4"/>
    </row>
    <row r="35" spans="1:3" s="21" customFormat="1" x14ac:dyDescent="0.25">
      <c r="A35" s="16"/>
      <c r="B35" s="50" t="s">
        <v>202</v>
      </c>
      <c r="C35" s="4"/>
    </row>
    <row r="36" spans="1:3" s="21" customFormat="1" x14ac:dyDescent="0.25">
      <c r="A36" s="16"/>
      <c r="B36" s="50" t="s">
        <v>111</v>
      </c>
      <c r="C36" s="4"/>
    </row>
    <row r="37" spans="1:3" s="21" customFormat="1" x14ac:dyDescent="0.25">
      <c r="A37" s="16"/>
      <c r="B37" s="50" t="s">
        <v>167</v>
      </c>
      <c r="C37" s="4"/>
    </row>
    <row r="38" spans="1:3" s="21" customFormat="1" x14ac:dyDescent="0.25">
      <c r="A38" s="16"/>
      <c r="B38" s="50" t="s">
        <v>106</v>
      </c>
      <c r="C38" s="4"/>
    </row>
    <row r="39" spans="1:3" s="21" customFormat="1" x14ac:dyDescent="0.25">
      <c r="A39" s="16"/>
      <c r="B39" s="50"/>
      <c r="C39" s="4"/>
    </row>
    <row r="40" spans="1:3" s="21" customFormat="1" x14ac:dyDescent="0.25">
      <c r="A40" s="16"/>
      <c r="B40" s="50"/>
      <c r="C40" s="4"/>
    </row>
    <row r="41" spans="1:3" s="21" customFormat="1" x14ac:dyDescent="0.25">
      <c r="A41" s="16"/>
      <c r="B41" s="50"/>
      <c r="C41" s="4"/>
    </row>
    <row r="42" spans="1:3" s="21" customFormat="1" x14ac:dyDescent="0.25">
      <c r="A42" s="16"/>
      <c r="B42" s="50"/>
      <c r="C42" s="4"/>
    </row>
    <row r="43" spans="1:3" s="21" customFormat="1" x14ac:dyDescent="0.25">
      <c r="A43" s="16"/>
      <c r="B43" s="50"/>
      <c r="C43" s="4"/>
    </row>
    <row r="44" spans="1:3" s="21" customFormat="1" x14ac:dyDescent="0.25">
      <c r="A44" s="16"/>
      <c r="B44" s="50"/>
      <c r="C44" s="4"/>
    </row>
    <row r="45" spans="1:3" s="21" customFormat="1" x14ac:dyDescent="0.25">
      <c r="A45" s="16"/>
      <c r="B45" s="50"/>
      <c r="C45" s="4"/>
    </row>
    <row r="46" spans="1:3" s="21" customFormat="1" x14ac:dyDescent="0.25">
      <c r="A46" s="16"/>
      <c r="B46" s="50"/>
      <c r="C46" s="4"/>
    </row>
    <row r="47" spans="1:3" s="21" customFormat="1" x14ac:dyDescent="0.25">
      <c r="A47" s="16"/>
      <c r="B47" s="50"/>
      <c r="C47" s="4"/>
    </row>
    <row r="48" spans="1:3" s="21" customFormat="1" x14ac:dyDescent="0.25">
      <c r="A48" s="16"/>
      <c r="B48" s="50"/>
      <c r="C48" s="4"/>
    </row>
    <row r="49" spans="1:3" s="21" customFormat="1" x14ac:dyDescent="0.25">
      <c r="A49" s="16"/>
      <c r="B49" s="50"/>
      <c r="C49" s="4"/>
    </row>
    <row r="50" spans="1:3" s="21" customFormat="1" x14ac:dyDescent="0.25">
      <c r="A50" s="16"/>
      <c r="B50" s="50"/>
      <c r="C50" s="4"/>
    </row>
    <row r="51" spans="1:3" s="4" customFormat="1" x14ac:dyDescent="0.2">
      <c r="A51" s="16"/>
      <c r="B51" s="51"/>
    </row>
    <row r="52" spans="1:3" s="4" customFormat="1" x14ac:dyDescent="0.25">
      <c r="A52" s="16"/>
      <c r="B52" s="37" t="s">
        <v>112</v>
      </c>
    </row>
    <row r="53" spans="1:3" s="4" customFormat="1" x14ac:dyDescent="0.25">
      <c r="A53" s="16"/>
      <c r="B53" s="52" t="s">
        <v>30</v>
      </c>
    </row>
    <row r="54" spans="1:3" s="4" customFormat="1" x14ac:dyDescent="0.25">
      <c r="A54" s="16"/>
      <c r="B54" s="52" t="s">
        <v>33</v>
      </c>
    </row>
    <row r="55" spans="1:3" s="4" customFormat="1" x14ac:dyDescent="0.25">
      <c r="A55" s="16"/>
      <c r="B55" s="52" t="s">
        <v>114</v>
      </c>
    </row>
    <row r="56" spans="1:3" s="4" customFormat="1" x14ac:dyDescent="0.25">
      <c r="A56" s="16"/>
      <c r="B56" s="52" t="s">
        <v>115</v>
      </c>
    </row>
    <row r="57" spans="1:3" s="4" customFormat="1" x14ac:dyDescent="0.25">
      <c r="A57" s="16"/>
      <c r="B57" s="52" t="s">
        <v>191</v>
      </c>
    </row>
    <row r="58" spans="1:3" s="4" customFormat="1" x14ac:dyDescent="0.25">
      <c r="A58" s="16"/>
      <c r="B58" s="52" t="s">
        <v>192</v>
      </c>
    </row>
    <row r="59" spans="1:3" s="4" customFormat="1" x14ac:dyDescent="0.25">
      <c r="A59" s="16"/>
      <c r="B59" s="52" t="s">
        <v>193</v>
      </c>
    </row>
    <row r="60" spans="1:3" s="4" customFormat="1" x14ac:dyDescent="0.25">
      <c r="A60" s="16"/>
      <c r="B60" s="52" t="s">
        <v>31</v>
      </c>
    </row>
    <row r="61" spans="1:3" s="4" customFormat="1" x14ac:dyDescent="0.25">
      <c r="A61" s="16"/>
      <c r="B61" s="52" t="s">
        <v>29</v>
      </c>
    </row>
    <row r="62" spans="1:3" s="4" customFormat="1" x14ac:dyDescent="0.25">
      <c r="A62" s="16"/>
      <c r="B62" s="52" t="s">
        <v>34</v>
      </c>
    </row>
    <row r="63" spans="1:3" s="4" customFormat="1" x14ac:dyDescent="0.25">
      <c r="A63" s="16"/>
      <c r="B63" s="52" t="s">
        <v>130</v>
      </c>
    </row>
    <row r="64" spans="1:3" s="4" customFormat="1" x14ac:dyDescent="0.25">
      <c r="A64" s="16"/>
      <c r="B64" s="52" t="s">
        <v>117</v>
      </c>
    </row>
    <row r="65" spans="1:2" s="4" customFormat="1" x14ac:dyDescent="0.25">
      <c r="A65" s="16"/>
      <c r="B65" s="52" t="s">
        <v>118</v>
      </c>
    </row>
    <row r="66" spans="1:2" s="4" customFormat="1" x14ac:dyDescent="0.25">
      <c r="A66" s="16"/>
      <c r="B66" s="52" t="s">
        <v>173</v>
      </c>
    </row>
    <row r="67" spans="1:2" s="4" customFormat="1" x14ac:dyDescent="0.25">
      <c r="A67" s="16"/>
      <c r="B67" s="52" t="s">
        <v>203</v>
      </c>
    </row>
    <row r="68" spans="1:2" s="4" customFormat="1" x14ac:dyDescent="0.25">
      <c r="A68" s="16"/>
      <c r="B68" s="52" t="s">
        <v>204</v>
      </c>
    </row>
    <row r="69" spans="1:2" s="4" customFormat="1" x14ac:dyDescent="0.25">
      <c r="A69" s="16"/>
      <c r="B69" s="52" t="s">
        <v>205</v>
      </c>
    </row>
    <row r="70" spans="1:2" s="4" customFormat="1" x14ac:dyDescent="0.25">
      <c r="A70" s="16"/>
      <c r="B70" s="52" t="s">
        <v>206</v>
      </c>
    </row>
    <row r="71" spans="1:2" s="4" customFormat="1" x14ac:dyDescent="0.25">
      <c r="A71" s="16"/>
      <c r="B71" s="52" t="s">
        <v>224</v>
      </c>
    </row>
    <row r="72" spans="1:2" s="4" customFormat="1" x14ac:dyDescent="0.25">
      <c r="A72" s="16"/>
      <c r="B72" s="52"/>
    </row>
    <row r="73" spans="1:2" s="4" customFormat="1" x14ac:dyDescent="0.25">
      <c r="A73" s="16"/>
      <c r="B73" s="52"/>
    </row>
    <row r="74" spans="1:2" s="4" customFormat="1" x14ac:dyDescent="0.25">
      <c r="A74" s="16"/>
      <c r="B74" s="52"/>
    </row>
    <row r="75" spans="1:2" s="4" customFormat="1" x14ac:dyDescent="0.25">
      <c r="A75" s="16"/>
      <c r="B75" s="52"/>
    </row>
    <row r="76" spans="1:2" s="4" customFormat="1" x14ac:dyDescent="0.25">
      <c r="A76" s="16"/>
      <c r="B76" s="52"/>
    </row>
    <row r="77" spans="1:2" s="4" customFormat="1" x14ac:dyDescent="0.25">
      <c r="A77" s="16"/>
      <c r="B77" s="52"/>
    </row>
    <row r="78" spans="1:2" s="4" customFormat="1" x14ac:dyDescent="0.25">
      <c r="A78" s="16"/>
      <c r="B78" s="52"/>
    </row>
    <row r="79" spans="1:2" s="4" customFormat="1" x14ac:dyDescent="0.25">
      <c r="A79" s="16"/>
      <c r="B79" s="52"/>
    </row>
    <row r="80" spans="1:2" s="4" customFormat="1" x14ac:dyDescent="0.25">
      <c r="A80" s="16"/>
      <c r="B80" s="52"/>
    </row>
    <row r="81" spans="1:2" s="4" customFormat="1" x14ac:dyDescent="0.25">
      <c r="A81" s="16"/>
      <c r="B81" s="52"/>
    </row>
    <row r="82" spans="1:2" s="4" customFormat="1" x14ac:dyDescent="0.25">
      <c r="A82" s="16"/>
      <c r="B82" s="52"/>
    </row>
    <row r="83" spans="1:2" s="4" customFormat="1" x14ac:dyDescent="0.25">
      <c r="A83" s="16"/>
      <c r="B83" s="52"/>
    </row>
    <row r="84" spans="1:2" s="4" customFormat="1" x14ac:dyDescent="0.25">
      <c r="A84" s="16"/>
      <c r="B84" s="52"/>
    </row>
    <row r="85" spans="1:2" s="4" customFormat="1" x14ac:dyDescent="0.25">
      <c r="A85" s="16"/>
      <c r="B85" s="52"/>
    </row>
    <row r="86" spans="1:2" s="4" customFormat="1" x14ac:dyDescent="0.25">
      <c r="A86" s="16"/>
      <c r="B86" s="52"/>
    </row>
    <row r="87" spans="1:2" s="4" customFormat="1" x14ac:dyDescent="0.25">
      <c r="A87" s="16"/>
      <c r="B87" s="52"/>
    </row>
    <row r="88" spans="1:2" s="4" customFormat="1" x14ac:dyDescent="0.25">
      <c r="A88" s="16"/>
      <c r="B88" s="50"/>
    </row>
    <row r="89" spans="1:2" s="4" customFormat="1" x14ac:dyDescent="0.25">
      <c r="A89" s="16"/>
      <c r="B89" s="50"/>
    </row>
    <row r="90" spans="1:2" s="4" customFormat="1" x14ac:dyDescent="0.25">
      <c r="A90" s="16"/>
      <c r="B90" s="50"/>
    </row>
    <row r="91" spans="1:2" s="4" customFormat="1" x14ac:dyDescent="0.25">
      <c r="A91" s="16"/>
      <c r="B91" s="52"/>
    </row>
    <row r="92" spans="1:2" s="4" customFormat="1" x14ac:dyDescent="0.25">
      <c r="A92" s="16"/>
      <c r="B92" s="50"/>
    </row>
    <row r="93" spans="1:2" s="4" customFormat="1" x14ac:dyDescent="0.25">
      <c r="A93" s="16"/>
      <c r="B93" s="50"/>
    </row>
    <row r="94" spans="1:2" s="4" customFormat="1" x14ac:dyDescent="0.25">
      <c r="A94" s="16"/>
      <c r="B94" s="52"/>
    </row>
    <row r="95" spans="1:2" s="4" customFormat="1" x14ac:dyDescent="0.2">
      <c r="A95" s="16"/>
      <c r="B95" s="51"/>
    </row>
    <row r="96" spans="1:2" s="4" customFormat="1" x14ac:dyDescent="0.25">
      <c r="A96" s="16"/>
      <c r="B96" s="37" t="s">
        <v>113</v>
      </c>
    </row>
    <row r="97" spans="1:2" s="4" customFormat="1" x14ac:dyDescent="0.25">
      <c r="A97" s="16"/>
      <c r="B97" s="50" t="s">
        <v>142</v>
      </c>
    </row>
    <row r="98" spans="1:2" s="4" customFormat="1" x14ac:dyDescent="0.25">
      <c r="A98" s="16"/>
      <c r="B98" s="50" t="s">
        <v>143</v>
      </c>
    </row>
    <row r="99" spans="1:2" s="4" customFormat="1" x14ac:dyDescent="0.25">
      <c r="A99" s="16"/>
      <c r="B99" s="50" t="s">
        <v>217</v>
      </c>
    </row>
    <row r="100" spans="1:2" s="4" customFormat="1" x14ac:dyDescent="0.25">
      <c r="A100" s="16"/>
      <c r="B100" s="50" t="s">
        <v>158</v>
      </c>
    </row>
    <row r="101" spans="1:2" s="4" customFormat="1" x14ac:dyDescent="0.25">
      <c r="A101" s="16"/>
      <c r="B101" s="50" t="s">
        <v>149</v>
      </c>
    </row>
    <row r="102" spans="1:2" s="4" customFormat="1" x14ac:dyDescent="0.25">
      <c r="A102" s="16"/>
      <c r="B102" s="50" t="s">
        <v>144</v>
      </c>
    </row>
    <row r="103" spans="1:2" s="4" customFormat="1" x14ac:dyDescent="0.25">
      <c r="A103" s="16"/>
      <c r="B103" s="50" t="s">
        <v>156</v>
      </c>
    </row>
    <row r="104" spans="1:2" s="4" customFormat="1" x14ac:dyDescent="0.25">
      <c r="A104" s="16"/>
      <c r="B104" s="50" t="s">
        <v>148</v>
      </c>
    </row>
    <row r="105" spans="1:2" s="4" customFormat="1" x14ac:dyDescent="0.25">
      <c r="A105" s="16"/>
      <c r="B105" s="50" t="s">
        <v>145</v>
      </c>
    </row>
    <row r="106" spans="1:2" s="4" customFormat="1" x14ac:dyDescent="0.25">
      <c r="A106" s="16"/>
      <c r="B106" s="50" t="s">
        <v>146</v>
      </c>
    </row>
    <row r="107" spans="1:2" s="4" customFormat="1" x14ac:dyDescent="0.25">
      <c r="A107" s="16"/>
      <c r="B107" s="50" t="s">
        <v>159</v>
      </c>
    </row>
    <row r="108" spans="1:2" s="4" customFormat="1" x14ac:dyDescent="0.25">
      <c r="A108" s="16"/>
      <c r="B108" s="50" t="s">
        <v>225</v>
      </c>
    </row>
    <row r="109" spans="1:2" s="4" customFormat="1" x14ac:dyDescent="0.25">
      <c r="A109" s="16"/>
      <c r="B109" s="50"/>
    </row>
    <row r="110" spans="1:2" s="4" customFormat="1" x14ac:dyDescent="0.25">
      <c r="A110" s="16"/>
      <c r="B110" s="50"/>
    </row>
    <row r="111" spans="1:2" s="4" customFormat="1" x14ac:dyDescent="0.25">
      <c r="A111" s="16"/>
      <c r="B111" s="50"/>
    </row>
    <row r="112" spans="1:2" s="4" customFormat="1" x14ac:dyDescent="0.25">
      <c r="A112" s="16"/>
      <c r="B112" s="50"/>
    </row>
    <row r="113" spans="1:2" s="4" customFormat="1" x14ac:dyDescent="0.25">
      <c r="A113" s="16"/>
      <c r="B113" s="50"/>
    </row>
    <row r="114" spans="1:2" s="4" customFormat="1" x14ac:dyDescent="0.25">
      <c r="A114" s="16"/>
      <c r="B114" s="50"/>
    </row>
    <row r="115" spans="1:2" s="4" customFormat="1" x14ac:dyDescent="0.25">
      <c r="A115" s="16"/>
      <c r="B115" s="50"/>
    </row>
    <row r="116" spans="1:2" s="4" customFormat="1" x14ac:dyDescent="0.25">
      <c r="A116" s="16"/>
      <c r="B116" s="50"/>
    </row>
    <row r="117" spans="1:2" s="4" customFormat="1" x14ac:dyDescent="0.25">
      <c r="A117" s="16"/>
      <c r="B117" s="50"/>
    </row>
    <row r="118" spans="1:2" s="4" customFormat="1" x14ac:dyDescent="0.25">
      <c r="A118" s="16"/>
      <c r="B118" s="50"/>
    </row>
    <row r="119" spans="1:2" s="4" customFormat="1" x14ac:dyDescent="0.25">
      <c r="A119" s="16"/>
      <c r="B119" s="50"/>
    </row>
    <row r="120" spans="1:2" s="4" customFormat="1" x14ac:dyDescent="0.25">
      <c r="A120" s="16"/>
      <c r="B120" s="50"/>
    </row>
    <row r="121" spans="1:2" s="4" customFormat="1" x14ac:dyDescent="0.25">
      <c r="A121" s="16"/>
      <c r="B121" s="50"/>
    </row>
    <row r="122" spans="1:2" s="4" customFormat="1" x14ac:dyDescent="0.25">
      <c r="A122" s="16"/>
      <c r="B122" s="50"/>
    </row>
    <row r="123" spans="1:2" s="4" customFormat="1" x14ac:dyDescent="0.25">
      <c r="A123" s="16"/>
      <c r="B123" s="50"/>
    </row>
    <row r="124" spans="1:2" s="4" customFormat="1" x14ac:dyDescent="0.25">
      <c r="A124" s="16"/>
      <c r="B124" s="50"/>
    </row>
    <row r="125" spans="1:2" s="4" customFormat="1" x14ac:dyDescent="0.25">
      <c r="A125" s="16"/>
      <c r="B125" s="50"/>
    </row>
    <row r="126" spans="1:2" s="4" customFormat="1" x14ac:dyDescent="0.25">
      <c r="A126" s="16"/>
      <c r="B126" s="50"/>
    </row>
    <row r="127" spans="1:2" s="4" customFormat="1" x14ac:dyDescent="0.25">
      <c r="A127" s="16"/>
      <c r="B127" s="50"/>
    </row>
    <row r="128" spans="1:2" s="4" customFormat="1" x14ac:dyDescent="0.25">
      <c r="A128" s="16"/>
      <c r="B128" s="50"/>
    </row>
    <row r="129" spans="1:3" s="4" customFormat="1" x14ac:dyDescent="0.25">
      <c r="A129" s="16"/>
      <c r="B129" s="50"/>
    </row>
    <row r="130" spans="1:3" s="4" customFormat="1" x14ac:dyDescent="0.25">
      <c r="A130" s="16"/>
      <c r="B130" s="50"/>
    </row>
    <row r="131" spans="1:3" s="4" customFormat="1" x14ac:dyDescent="0.25">
      <c r="A131" s="16"/>
      <c r="B131" s="50"/>
    </row>
    <row r="132" spans="1:3" s="4" customFormat="1" x14ac:dyDescent="0.25">
      <c r="A132" s="16"/>
      <c r="B132" s="50"/>
    </row>
    <row r="133" spans="1:3" s="4" customFormat="1" x14ac:dyDescent="0.25">
      <c r="A133" s="16"/>
      <c r="B133" s="50"/>
    </row>
    <row r="134" spans="1:3" s="4" customFormat="1" x14ac:dyDescent="0.25">
      <c r="A134" s="16"/>
      <c r="B134" s="50"/>
    </row>
    <row r="135" spans="1:3" s="4" customFormat="1" x14ac:dyDescent="0.25">
      <c r="A135" s="16"/>
      <c r="B135" s="50"/>
    </row>
    <row r="136" spans="1:3" s="4" customFormat="1" x14ac:dyDescent="0.25">
      <c r="A136" s="16"/>
      <c r="B136" s="50"/>
    </row>
    <row r="137" spans="1:3" s="4" customFormat="1" x14ac:dyDescent="0.25">
      <c r="A137" s="16"/>
      <c r="B137" s="50"/>
    </row>
    <row r="138" spans="1:3" s="4" customFormat="1" x14ac:dyDescent="0.25">
      <c r="A138" s="16"/>
      <c r="B138" s="50"/>
    </row>
    <row r="139" spans="1:3" s="4" customFormat="1" x14ac:dyDescent="0.25">
      <c r="A139" s="16"/>
      <c r="B139" s="53"/>
    </row>
    <row r="140" spans="1:3" x14ac:dyDescent="0.25">
      <c r="B140" s="37" t="s">
        <v>122</v>
      </c>
    </row>
    <row r="141" spans="1:3" s="22" customFormat="1" x14ac:dyDescent="0.25">
      <c r="A141" s="4"/>
      <c r="B141" s="50" t="s">
        <v>30</v>
      </c>
      <c r="C141" s="4"/>
    </row>
    <row r="142" spans="1:3" s="22" customFormat="1" x14ac:dyDescent="0.25">
      <c r="A142" s="4"/>
      <c r="B142" s="50" t="s">
        <v>116</v>
      </c>
      <c r="C142" s="4"/>
    </row>
    <row r="143" spans="1:3" s="22" customFormat="1" x14ac:dyDescent="0.25">
      <c r="A143" s="4"/>
      <c r="B143" s="50" t="s">
        <v>119</v>
      </c>
      <c r="C143" s="4"/>
    </row>
    <row r="144" spans="1:3" s="22" customFormat="1" x14ac:dyDescent="0.25">
      <c r="A144" s="4"/>
      <c r="B144" s="50" t="s">
        <v>188</v>
      </c>
      <c r="C144" s="4"/>
    </row>
    <row r="145" spans="1:3" s="22" customFormat="1" x14ac:dyDescent="0.25">
      <c r="A145" s="4"/>
      <c r="B145" s="50" t="s">
        <v>120</v>
      </c>
      <c r="C145" s="4"/>
    </row>
    <row r="146" spans="1:3" s="22" customFormat="1" x14ac:dyDescent="0.25">
      <c r="A146" s="4"/>
      <c r="B146" s="50" t="s">
        <v>14</v>
      </c>
      <c r="C146" s="4"/>
    </row>
    <row r="147" spans="1:3" s="22" customFormat="1" x14ac:dyDescent="0.25">
      <c r="A147" s="4"/>
      <c r="B147" s="50" t="s">
        <v>107</v>
      </c>
      <c r="C147" s="4"/>
    </row>
    <row r="148" spans="1:3" s="22" customFormat="1" x14ac:dyDescent="0.25">
      <c r="A148" s="4"/>
      <c r="B148" s="50" t="s">
        <v>121</v>
      </c>
      <c r="C148" s="4"/>
    </row>
    <row r="149" spans="1:3" s="22" customFormat="1" x14ac:dyDescent="0.25">
      <c r="A149" s="4"/>
      <c r="B149" s="50" t="s">
        <v>131</v>
      </c>
      <c r="C149" s="4"/>
    </row>
    <row r="150" spans="1:3" s="22" customFormat="1" x14ac:dyDescent="0.25">
      <c r="A150" s="4"/>
      <c r="B150" s="50" t="s">
        <v>150</v>
      </c>
      <c r="C150" s="4"/>
    </row>
    <row r="151" spans="1:3" s="22" customFormat="1" x14ac:dyDescent="0.25">
      <c r="A151" s="4"/>
      <c r="B151" s="50" t="s">
        <v>151</v>
      </c>
      <c r="C151" s="4"/>
    </row>
    <row r="152" spans="1:3" s="22" customFormat="1" x14ac:dyDescent="0.25">
      <c r="A152" s="4"/>
      <c r="B152" s="50" t="s">
        <v>152</v>
      </c>
      <c r="C152" s="4"/>
    </row>
    <row r="153" spans="1:3" s="22" customFormat="1" x14ac:dyDescent="0.25">
      <c r="A153" s="4"/>
      <c r="B153" s="50" t="s">
        <v>190</v>
      </c>
      <c r="C153" s="4"/>
    </row>
    <row r="154" spans="1:3" s="22" customFormat="1" x14ac:dyDescent="0.25">
      <c r="A154" s="4"/>
      <c r="B154" s="50" t="s">
        <v>191</v>
      </c>
      <c r="C154" s="4"/>
    </row>
    <row r="155" spans="1:3" s="22" customFormat="1" x14ac:dyDescent="0.25">
      <c r="A155" s="4"/>
      <c r="B155" s="50" t="s">
        <v>207</v>
      </c>
      <c r="C155" s="4"/>
    </row>
    <row r="156" spans="1:3" s="22" customFormat="1" x14ac:dyDescent="0.25">
      <c r="A156" s="4"/>
      <c r="B156" s="50"/>
      <c r="C156" s="4"/>
    </row>
    <row r="157" spans="1:3" s="22" customFormat="1" x14ac:dyDescent="0.25">
      <c r="A157" s="4"/>
      <c r="B157" s="50"/>
      <c r="C157" s="4"/>
    </row>
    <row r="158" spans="1:3" s="22" customFormat="1" x14ac:dyDescent="0.25">
      <c r="A158" s="4"/>
      <c r="B158" s="50"/>
      <c r="C158" s="4"/>
    </row>
    <row r="159" spans="1:3" s="22" customFormat="1" x14ac:dyDescent="0.25">
      <c r="A159" s="4"/>
      <c r="B159" s="50"/>
      <c r="C159" s="4"/>
    </row>
    <row r="160" spans="1:3" s="22" customFormat="1" x14ac:dyDescent="0.25">
      <c r="A160" s="4"/>
      <c r="B160" s="50"/>
      <c r="C160" s="4"/>
    </row>
    <row r="161" spans="1:3" s="22" customFormat="1" x14ac:dyDescent="0.25">
      <c r="A161" s="4"/>
      <c r="B161" s="50"/>
      <c r="C161" s="4"/>
    </row>
    <row r="162" spans="1:3" s="22" customFormat="1" x14ac:dyDescent="0.25">
      <c r="A162" s="4"/>
      <c r="B162" s="50"/>
      <c r="C162" s="4"/>
    </row>
    <row r="163" spans="1:3" s="22" customFormat="1" x14ac:dyDescent="0.25">
      <c r="A163" s="4"/>
      <c r="B163" s="50"/>
      <c r="C163" s="4"/>
    </row>
    <row r="164" spans="1:3" s="22" customFormat="1" x14ac:dyDescent="0.25">
      <c r="A164" s="4"/>
      <c r="B164" s="50"/>
      <c r="C164" s="4"/>
    </row>
    <row r="165" spans="1:3" s="22" customFormat="1" x14ac:dyDescent="0.25">
      <c r="A165" s="4"/>
      <c r="B165" s="50"/>
      <c r="C165" s="4"/>
    </row>
    <row r="166" spans="1:3" s="22" customFormat="1" x14ac:dyDescent="0.25">
      <c r="A166" s="4"/>
      <c r="B166" s="50"/>
      <c r="C166" s="4"/>
    </row>
    <row r="167" spans="1:3" s="22" customFormat="1" x14ac:dyDescent="0.25">
      <c r="A167" s="4"/>
      <c r="B167" s="50"/>
      <c r="C167" s="4"/>
    </row>
    <row r="168" spans="1:3" s="22" customFormat="1" x14ac:dyDescent="0.25">
      <c r="A168" s="4"/>
      <c r="B168" s="50"/>
      <c r="C168" s="4"/>
    </row>
    <row r="169" spans="1:3" s="22" customFormat="1" x14ac:dyDescent="0.25">
      <c r="A169" s="4"/>
      <c r="B169" s="50"/>
      <c r="C169" s="4"/>
    </row>
    <row r="170" spans="1:3" s="22" customFormat="1" x14ac:dyDescent="0.25">
      <c r="A170" s="4"/>
      <c r="B170" s="50"/>
      <c r="C170" s="4"/>
    </row>
    <row r="171" spans="1:3" s="22" customFormat="1" x14ac:dyDescent="0.25">
      <c r="A171" s="4"/>
      <c r="B171" s="50"/>
      <c r="C171" s="4"/>
    </row>
    <row r="172" spans="1:3" s="22" customFormat="1" x14ac:dyDescent="0.25">
      <c r="A172" s="4"/>
      <c r="B172" s="50"/>
      <c r="C172" s="4"/>
    </row>
    <row r="173" spans="1:3" s="22" customFormat="1" x14ac:dyDescent="0.25">
      <c r="A173" s="4"/>
      <c r="B173" s="50"/>
      <c r="C173" s="4"/>
    </row>
    <row r="174" spans="1:3" s="22" customFormat="1" x14ac:dyDescent="0.25">
      <c r="A174" s="4"/>
      <c r="B174" s="50"/>
      <c r="C174" s="4"/>
    </row>
    <row r="175" spans="1:3" s="22" customFormat="1" x14ac:dyDescent="0.25">
      <c r="A175" s="4"/>
      <c r="B175" s="50"/>
      <c r="C175" s="4"/>
    </row>
    <row r="176" spans="1:3" s="22" customFormat="1" x14ac:dyDescent="0.25">
      <c r="A176" s="4"/>
      <c r="B176" s="50"/>
      <c r="C176" s="4"/>
    </row>
    <row r="177" spans="1:3" s="22" customFormat="1" x14ac:dyDescent="0.25">
      <c r="A177" s="4"/>
      <c r="B177" s="50"/>
      <c r="C177" s="4"/>
    </row>
    <row r="178" spans="1:3" s="22" customFormat="1" x14ac:dyDescent="0.25">
      <c r="A178" s="4"/>
      <c r="B178" s="50"/>
      <c r="C178" s="4"/>
    </row>
    <row r="179" spans="1:3" s="22" customFormat="1" x14ac:dyDescent="0.25">
      <c r="A179" s="4"/>
      <c r="B179" s="50"/>
      <c r="C179" s="4"/>
    </row>
    <row r="180" spans="1:3" s="22" customFormat="1" x14ac:dyDescent="0.25">
      <c r="A180" s="4"/>
      <c r="B180" s="50"/>
      <c r="C180" s="4"/>
    </row>
    <row r="181" spans="1:3" s="22" customFormat="1" x14ac:dyDescent="0.25">
      <c r="A181" s="4"/>
      <c r="B181" s="50"/>
      <c r="C181" s="4"/>
    </row>
    <row r="182" spans="1:3" s="22" customFormat="1" x14ac:dyDescent="0.25">
      <c r="A182" s="4"/>
      <c r="B182" s="50"/>
      <c r="C182" s="4"/>
    </row>
    <row r="183" spans="1:3" x14ac:dyDescent="0.2">
      <c r="B183" s="30"/>
    </row>
    <row r="184" spans="1:3" x14ac:dyDescent="0.25">
      <c r="B184" s="37" t="s">
        <v>123</v>
      </c>
    </row>
    <row r="185" spans="1:3" s="22" customFormat="1" x14ac:dyDescent="0.25">
      <c r="A185" s="4"/>
      <c r="B185" s="50" t="s">
        <v>110</v>
      </c>
      <c r="C185" s="4"/>
    </row>
    <row r="186" spans="1:3" s="22" customFormat="1" x14ac:dyDescent="0.25">
      <c r="A186" s="4"/>
      <c r="B186" s="50" t="s">
        <v>153</v>
      </c>
      <c r="C186" s="4"/>
    </row>
    <row r="187" spans="1:3" s="22" customFormat="1" x14ac:dyDescent="0.25">
      <c r="A187" s="4"/>
      <c r="B187" s="50" t="s">
        <v>155</v>
      </c>
      <c r="C187" s="4"/>
    </row>
    <row r="188" spans="1:3" s="22" customFormat="1" x14ac:dyDescent="0.25">
      <c r="A188" s="4"/>
      <c r="B188" s="50" t="s">
        <v>161</v>
      </c>
      <c r="C188" s="4"/>
    </row>
    <row r="189" spans="1:3" s="22" customFormat="1" x14ac:dyDescent="0.25">
      <c r="A189" s="4"/>
      <c r="B189" s="50" t="s">
        <v>164</v>
      </c>
      <c r="C189" s="4"/>
    </row>
    <row r="190" spans="1:3" s="22" customFormat="1" x14ac:dyDescent="0.25">
      <c r="A190" s="4"/>
      <c r="B190" s="50" t="s">
        <v>220</v>
      </c>
      <c r="C190" s="4"/>
    </row>
    <row r="191" spans="1:3" s="22" customFormat="1" x14ac:dyDescent="0.25">
      <c r="A191" s="4"/>
      <c r="B191" s="50" t="s">
        <v>235</v>
      </c>
      <c r="C191" s="4"/>
    </row>
    <row r="192" spans="1:3" s="22" customFormat="1" x14ac:dyDescent="0.25">
      <c r="A192" s="4"/>
      <c r="B192" s="50" t="s">
        <v>124</v>
      </c>
      <c r="C192" s="4"/>
    </row>
    <row r="193" spans="1:3" s="22" customFormat="1" x14ac:dyDescent="0.25">
      <c r="A193" s="4"/>
      <c r="B193" s="50" t="s">
        <v>125</v>
      </c>
      <c r="C193" s="4"/>
    </row>
    <row r="194" spans="1:3" s="22" customFormat="1" x14ac:dyDescent="0.25">
      <c r="A194" s="4"/>
      <c r="B194" s="50" t="s">
        <v>126</v>
      </c>
      <c r="C194" s="4"/>
    </row>
    <row r="195" spans="1:3" s="22" customFormat="1" x14ac:dyDescent="0.25">
      <c r="A195" s="4"/>
      <c r="B195" s="50" t="s">
        <v>127</v>
      </c>
      <c r="C195" s="4"/>
    </row>
    <row r="196" spans="1:3" s="22" customFormat="1" x14ac:dyDescent="0.25">
      <c r="A196" s="4"/>
      <c r="B196" s="50" t="s">
        <v>163</v>
      </c>
      <c r="C196" s="4"/>
    </row>
    <row r="197" spans="1:3" s="22" customFormat="1" ht="30" x14ac:dyDescent="0.25">
      <c r="A197" s="4"/>
      <c r="B197" s="50" t="s">
        <v>160</v>
      </c>
      <c r="C197" s="4"/>
    </row>
    <row r="198" spans="1:3" s="22" customFormat="1" x14ac:dyDescent="0.25">
      <c r="A198" s="4"/>
      <c r="B198" s="50" t="s">
        <v>154</v>
      </c>
      <c r="C198" s="4"/>
    </row>
    <row r="199" spans="1:3" s="22" customFormat="1" x14ac:dyDescent="0.25">
      <c r="A199" s="4"/>
      <c r="B199" s="50" t="s">
        <v>189</v>
      </c>
      <c r="C199" s="4"/>
    </row>
    <row r="200" spans="1:3" s="22" customFormat="1" x14ac:dyDescent="0.25">
      <c r="A200" s="4"/>
      <c r="B200" s="50" t="s">
        <v>165</v>
      </c>
      <c r="C200" s="4"/>
    </row>
    <row r="201" spans="1:3" s="22" customFormat="1" x14ac:dyDescent="0.25">
      <c r="A201" s="4"/>
      <c r="B201" s="50" t="s">
        <v>166</v>
      </c>
      <c r="C201" s="4"/>
    </row>
    <row r="202" spans="1:3" s="22" customFormat="1" x14ac:dyDescent="0.25">
      <c r="A202" s="4"/>
      <c r="B202" s="50" t="s">
        <v>137</v>
      </c>
      <c r="C202" s="4"/>
    </row>
    <row r="203" spans="1:3" s="22" customFormat="1" x14ac:dyDescent="0.25">
      <c r="A203" s="4"/>
      <c r="B203" s="50" t="s">
        <v>162</v>
      </c>
      <c r="C203" s="4"/>
    </row>
    <row r="204" spans="1:3" s="22" customFormat="1" x14ac:dyDescent="0.25">
      <c r="A204" s="4"/>
      <c r="B204" s="50" t="s">
        <v>208</v>
      </c>
      <c r="C204" s="4"/>
    </row>
    <row r="205" spans="1:3" s="22" customFormat="1" x14ac:dyDescent="0.25">
      <c r="A205" s="4"/>
      <c r="B205" s="50" t="s">
        <v>209</v>
      </c>
      <c r="C205" s="4"/>
    </row>
    <row r="206" spans="1:3" s="22" customFormat="1" x14ac:dyDescent="0.25">
      <c r="A206" s="4"/>
      <c r="B206" s="50" t="s">
        <v>210</v>
      </c>
      <c r="C206" s="4"/>
    </row>
    <row r="207" spans="1:3" s="22" customFormat="1" x14ac:dyDescent="0.25">
      <c r="A207" s="4"/>
      <c r="B207" s="50" t="s">
        <v>211</v>
      </c>
      <c r="C207" s="4"/>
    </row>
    <row r="208" spans="1:3" s="22" customFormat="1" x14ac:dyDescent="0.25">
      <c r="A208" s="4"/>
      <c r="B208" s="50" t="s">
        <v>212</v>
      </c>
      <c r="C208" s="4"/>
    </row>
    <row r="209" spans="1:3" s="22" customFormat="1" x14ac:dyDescent="0.25">
      <c r="A209" s="4"/>
      <c r="B209" s="50" t="s">
        <v>169</v>
      </c>
      <c r="C209" s="4"/>
    </row>
    <row r="210" spans="1:3" s="22" customFormat="1" x14ac:dyDescent="0.25">
      <c r="A210" s="4"/>
      <c r="B210" s="50" t="s">
        <v>170</v>
      </c>
      <c r="C210" s="4"/>
    </row>
    <row r="211" spans="1:3" s="22" customFormat="1" x14ac:dyDescent="0.25">
      <c r="A211" s="4"/>
      <c r="B211" s="50" t="s">
        <v>171</v>
      </c>
      <c r="C211" s="4"/>
    </row>
    <row r="212" spans="1:3" s="22" customFormat="1" x14ac:dyDescent="0.25">
      <c r="A212" s="4"/>
      <c r="B212" s="50" t="s">
        <v>172</v>
      </c>
      <c r="C212" s="4"/>
    </row>
    <row r="213" spans="1:3" s="22" customFormat="1" x14ac:dyDescent="0.25">
      <c r="A213" s="4"/>
      <c r="B213" s="50" t="s">
        <v>226</v>
      </c>
      <c r="C213" s="4"/>
    </row>
    <row r="214" spans="1:3" s="22" customFormat="1" x14ac:dyDescent="0.25">
      <c r="A214" s="4"/>
      <c r="B214" s="50" t="s">
        <v>227</v>
      </c>
      <c r="C214" s="4"/>
    </row>
    <row r="215" spans="1:3" s="22" customFormat="1" x14ac:dyDescent="0.25">
      <c r="A215" s="4"/>
      <c r="B215" s="50" t="s">
        <v>228</v>
      </c>
      <c r="C215" s="4"/>
    </row>
    <row r="216" spans="1:3" s="22" customFormat="1" x14ac:dyDescent="0.25">
      <c r="A216" s="4"/>
      <c r="B216" s="50" t="s">
        <v>229</v>
      </c>
      <c r="C216" s="4"/>
    </row>
    <row r="217" spans="1:3" s="22" customFormat="1" x14ac:dyDescent="0.25">
      <c r="A217" s="4"/>
      <c r="B217" s="50" t="s">
        <v>230</v>
      </c>
      <c r="C217" s="4"/>
    </row>
    <row r="218" spans="1:3" s="22" customFormat="1" x14ac:dyDescent="0.25">
      <c r="A218" s="4"/>
      <c r="B218" s="50" t="s">
        <v>231</v>
      </c>
      <c r="C218" s="4"/>
    </row>
    <row r="219" spans="1:3" s="22" customFormat="1" x14ac:dyDescent="0.25">
      <c r="A219" s="4"/>
      <c r="B219" s="50" t="s">
        <v>186</v>
      </c>
      <c r="C219" s="4"/>
    </row>
    <row r="220" spans="1:3" s="22" customFormat="1" x14ac:dyDescent="0.25">
      <c r="A220" s="4"/>
      <c r="B220" s="50" t="s">
        <v>233</v>
      </c>
      <c r="C220" s="4"/>
    </row>
    <row r="221" spans="1:3" s="22" customFormat="1" x14ac:dyDescent="0.25">
      <c r="A221" s="4"/>
      <c r="B221" s="50" t="s">
        <v>234</v>
      </c>
      <c r="C221" s="4"/>
    </row>
    <row r="222" spans="1:3" s="22" customFormat="1" x14ac:dyDescent="0.25">
      <c r="A222" s="4"/>
      <c r="B222" s="50"/>
      <c r="C222" s="4"/>
    </row>
    <row r="223" spans="1:3" s="22" customFormat="1" x14ac:dyDescent="0.25">
      <c r="A223" s="4"/>
      <c r="B223" s="50"/>
      <c r="C223" s="4"/>
    </row>
    <row r="224" spans="1:3" s="22" customFormat="1" x14ac:dyDescent="0.25">
      <c r="A224" s="4"/>
      <c r="B224" s="50"/>
      <c r="C224" s="4"/>
    </row>
    <row r="225" spans="1:3" s="22" customFormat="1" x14ac:dyDescent="0.25">
      <c r="A225" s="4"/>
      <c r="B225" s="50"/>
      <c r="C225" s="4"/>
    </row>
    <row r="226" spans="1:3" s="22" customFormat="1" x14ac:dyDescent="0.25">
      <c r="A226" s="4"/>
      <c r="B226" s="50"/>
      <c r="C226" s="4"/>
    </row>
    <row r="227" spans="1:3" x14ac:dyDescent="0.2">
      <c r="B227" s="30"/>
    </row>
    <row r="228" spans="1:3" x14ac:dyDescent="0.25">
      <c r="B228" s="37" t="s">
        <v>132</v>
      </c>
    </row>
    <row r="229" spans="1:3" s="22" customFormat="1" x14ac:dyDescent="0.25">
      <c r="A229" s="4"/>
      <c r="B229" s="50" t="s">
        <v>6</v>
      </c>
      <c r="C229" s="4"/>
    </row>
    <row r="230" spans="1:3" s="22" customFormat="1" x14ac:dyDescent="0.25">
      <c r="A230" s="4"/>
      <c r="B230" s="50" t="s">
        <v>140</v>
      </c>
      <c r="C230" s="4"/>
    </row>
    <row r="231" spans="1:3" s="22" customFormat="1" x14ac:dyDescent="0.25">
      <c r="A231" s="4"/>
      <c r="B231" s="50" t="s">
        <v>141</v>
      </c>
      <c r="C231" s="4"/>
    </row>
    <row r="232" spans="1:3" s="22" customFormat="1" x14ac:dyDescent="0.25">
      <c r="A232" s="4"/>
      <c r="B232" s="50" t="s">
        <v>133</v>
      </c>
      <c r="C232" s="4"/>
    </row>
    <row r="233" spans="1:3" s="22" customFormat="1" x14ac:dyDescent="0.25">
      <c r="A233" s="4"/>
      <c r="B233" s="50" t="s">
        <v>9</v>
      </c>
      <c r="C233" s="4"/>
    </row>
    <row r="234" spans="1:3" s="22" customFormat="1" x14ac:dyDescent="0.25">
      <c r="A234" s="4"/>
      <c r="B234" s="50" t="s">
        <v>5</v>
      </c>
      <c r="C234" s="4"/>
    </row>
    <row r="235" spans="1:3" s="22" customFormat="1" x14ac:dyDescent="0.25">
      <c r="A235" s="4"/>
      <c r="B235" s="50" t="s">
        <v>2</v>
      </c>
      <c r="C235" s="4"/>
    </row>
    <row r="236" spans="1:3" s="22" customFormat="1" x14ac:dyDescent="0.25">
      <c r="A236" s="4"/>
      <c r="B236" s="50" t="s">
        <v>213</v>
      </c>
      <c r="C236" s="4"/>
    </row>
    <row r="237" spans="1:3" s="22" customFormat="1" x14ac:dyDescent="0.25">
      <c r="A237" s="4"/>
      <c r="B237" s="50" t="s">
        <v>134</v>
      </c>
      <c r="C237" s="4"/>
    </row>
    <row r="238" spans="1:3" s="22" customFormat="1" x14ac:dyDescent="0.25">
      <c r="A238" s="4"/>
      <c r="B238" s="50" t="s">
        <v>185</v>
      </c>
      <c r="C238" s="4"/>
    </row>
    <row r="239" spans="1:3" s="22" customFormat="1" x14ac:dyDescent="0.25">
      <c r="A239" s="4"/>
      <c r="B239" s="50"/>
      <c r="C239" s="4"/>
    </row>
    <row r="240" spans="1:3" s="22" customFormat="1" x14ac:dyDescent="0.25">
      <c r="A240" s="4"/>
      <c r="B240" s="50"/>
      <c r="C240" s="4"/>
    </row>
    <row r="241" spans="1:3" s="22" customFormat="1" x14ac:dyDescent="0.25">
      <c r="A241" s="4"/>
      <c r="B241" s="50"/>
      <c r="C241" s="4"/>
    </row>
    <row r="242" spans="1:3" s="22" customFormat="1" x14ac:dyDescent="0.25">
      <c r="A242" s="4"/>
      <c r="B242" s="50"/>
      <c r="C242" s="4"/>
    </row>
    <row r="243" spans="1:3" s="22" customFormat="1" x14ac:dyDescent="0.25">
      <c r="A243" s="4"/>
      <c r="B243" s="50"/>
      <c r="C243" s="4"/>
    </row>
    <row r="244" spans="1:3" s="22" customFormat="1" x14ac:dyDescent="0.25">
      <c r="A244" s="4"/>
      <c r="B244" s="50"/>
      <c r="C244" s="4"/>
    </row>
    <row r="245" spans="1:3" s="22" customFormat="1" x14ac:dyDescent="0.25">
      <c r="A245" s="4"/>
      <c r="B245" s="50"/>
      <c r="C245" s="4"/>
    </row>
    <row r="246" spans="1:3" s="22" customFormat="1" x14ac:dyDescent="0.25">
      <c r="A246" s="4"/>
      <c r="B246" s="50"/>
      <c r="C246" s="4"/>
    </row>
    <row r="247" spans="1:3" s="22" customFormat="1" x14ac:dyDescent="0.25">
      <c r="A247" s="4"/>
      <c r="B247" s="50"/>
      <c r="C247" s="4"/>
    </row>
    <row r="248" spans="1:3" s="22" customFormat="1" x14ac:dyDescent="0.25">
      <c r="A248" s="4"/>
      <c r="B248" s="50"/>
      <c r="C248" s="4"/>
    </row>
    <row r="249" spans="1:3" s="22" customFormat="1" x14ac:dyDescent="0.25">
      <c r="A249" s="4"/>
      <c r="B249" s="50"/>
      <c r="C249" s="4"/>
    </row>
    <row r="250" spans="1:3" s="22" customFormat="1" x14ac:dyDescent="0.25">
      <c r="A250" s="4"/>
      <c r="B250" s="50"/>
      <c r="C250" s="4"/>
    </row>
    <row r="251" spans="1:3" s="22" customFormat="1" x14ac:dyDescent="0.25">
      <c r="A251" s="4"/>
      <c r="B251" s="50"/>
      <c r="C251" s="4"/>
    </row>
    <row r="252" spans="1:3" s="22" customFormat="1" x14ac:dyDescent="0.25">
      <c r="A252" s="4"/>
      <c r="B252" s="50"/>
      <c r="C252" s="4"/>
    </row>
    <row r="253" spans="1:3" s="22" customFormat="1" x14ac:dyDescent="0.25">
      <c r="A253" s="4"/>
      <c r="B253" s="50"/>
      <c r="C253" s="4"/>
    </row>
    <row r="254" spans="1:3" s="22" customFormat="1" x14ac:dyDescent="0.25">
      <c r="A254" s="4"/>
      <c r="B254" s="50"/>
      <c r="C254" s="4"/>
    </row>
    <row r="255" spans="1:3" s="22" customFormat="1" x14ac:dyDescent="0.25">
      <c r="A255" s="4"/>
      <c r="B255" s="50"/>
      <c r="C255" s="4"/>
    </row>
    <row r="256" spans="1:3" s="22" customFormat="1" x14ac:dyDescent="0.25">
      <c r="A256" s="4"/>
      <c r="B256" s="50"/>
      <c r="C256" s="4"/>
    </row>
    <row r="257" spans="1:3" s="22" customFormat="1" x14ac:dyDescent="0.25">
      <c r="A257" s="4"/>
      <c r="B257" s="50"/>
      <c r="C257" s="4"/>
    </row>
    <row r="258" spans="1:3" s="22" customFormat="1" x14ac:dyDescent="0.25">
      <c r="A258" s="4"/>
      <c r="B258" s="50"/>
      <c r="C258" s="4"/>
    </row>
    <row r="259" spans="1:3" s="22" customFormat="1" x14ac:dyDescent="0.25">
      <c r="A259" s="4"/>
      <c r="B259" s="50"/>
      <c r="C259" s="4"/>
    </row>
    <row r="260" spans="1:3" s="22" customFormat="1" x14ac:dyDescent="0.25">
      <c r="A260" s="4"/>
      <c r="B260" s="50"/>
      <c r="C260" s="4"/>
    </row>
    <row r="261" spans="1:3" s="22" customFormat="1" x14ac:dyDescent="0.25">
      <c r="A261" s="4"/>
      <c r="B261" s="50"/>
      <c r="C261" s="4"/>
    </row>
    <row r="262" spans="1:3" s="22" customFormat="1" x14ac:dyDescent="0.25">
      <c r="A262" s="4"/>
      <c r="B262" s="50"/>
      <c r="C262" s="4"/>
    </row>
    <row r="263" spans="1:3" s="22" customFormat="1" x14ac:dyDescent="0.25">
      <c r="A263" s="4"/>
      <c r="B263" s="50"/>
      <c r="C263" s="4"/>
    </row>
    <row r="264" spans="1:3" s="22" customFormat="1" x14ac:dyDescent="0.25">
      <c r="A264" s="4"/>
      <c r="B264" s="50"/>
      <c r="C264" s="4"/>
    </row>
    <row r="265" spans="1:3" s="22" customFormat="1" x14ac:dyDescent="0.25">
      <c r="A265" s="4"/>
      <c r="B265" s="50"/>
      <c r="C265" s="4"/>
    </row>
    <row r="266" spans="1:3" s="22" customFormat="1" x14ac:dyDescent="0.25">
      <c r="A266" s="4"/>
      <c r="B266" s="50"/>
      <c r="C266" s="4"/>
    </row>
    <row r="267" spans="1:3" s="22" customFormat="1" x14ac:dyDescent="0.25">
      <c r="A267" s="4"/>
      <c r="B267" s="50"/>
      <c r="C267" s="4"/>
    </row>
    <row r="268" spans="1:3" s="22" customFormat="1" x14ac:dyDescent="0.25">
      <c r="A268" s="4"/>
      <c r="B268" s="50"/>
      <c r="C268" s="4"/>
    </row>
    <row r="269" spans="1:3" s="22" customFormat="1" x14ac:dyDescent="0.25">
      <c r="A269" s="4"/>
      <c r="B269" s="50"/>
      <c r="C269" s="4"/>
    </row>
    <row r="270" spans="1:3" s="22" customFormat="1" x14ac:dyDescent="0.25">
      <c r="A270" s="4"/>
      <c r="B270" s="50"/>
      <c r="C270" s="4"/>
    </row>
    <row r="271" spans="1:3" x14ac:dyDescent="0.2"/>
    <row r="272" spans="1:3"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sheetData>
  <sheetProtection algorithmName="SHA-512" hashValue="1cpT0Zniz2eWIxGlsxV7UKaDOihRoecMo+umfY/xj14JyVPeGTnhaXggUQBzLYqyRGWKEX6vvcGZ9dvHE1Lcxg==" saltValue="UsxlqjGks9VnlNF770X29Q==" spinCount="100000" sheet="1" selectLockedCells="1"/>
  <sortState ref="B230:B270">
    <sortCondition ref="B230:B270"/>
  </sortState>
  <pageMargins left="0.23622047244094491" right="0.43307086614173229" top="0.31496062992125984" bottom="0.74803149606299213" header="0.31496062992125984" footer="0.31496062992125984"/>
  <pageSetup scale="88" fitToHeight="0" orientation="portrait" r:id="rId1"/>
  <headerFooter>
    <oddFooter>&amp;R&amp;"Arial Narrow,Standaard"&amp;11&amp;P/&amp;N</oddFooter>
  </headerFooter>
  <rowBreaks count="5" manualBreakCount="5">
    <brk id="50" max="19" man="1"/>
    <brk id="94" max="19" man="1"/>
    <brk id="138" max="19" man="1"/>
    <brk id="182" max="19" man="1"/>
    <brk id="226" max="1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LI57"/>
  <sheetViews>
    <sheetView showRowColHeaders="0" topLeftCell="C1" zoomScale="90" zoomScaleNormal="90" zoomScaleSheetLayoutView="100" workbookViewId="0">
      <selection activeCell="C14" sqref="C14"/>
    </sheetView>
  </sheetViews>
  <sheetFormatPr defaultColWidth="0" defaultRowHeight="15.75" zeroHeight="1" x14ac:dyDescent="0.2"/>
  <cols>
    <col min="1" max="1" width="1.296875" style="63" customWidth="1"/>
    <col min="2" max="2" width="38.69921875" style="4" customWidth="1"/>
    <col min="3" max="3" width="17.296875" style="4" customWidth="1"/>
    <col min="4" max="4" width="42.09765625" style="4" customWidth="1"/>
    <col min="5" max="5" width="17.09765625" style="4" customWidth="1"/>
    <col min="6" max="6" width="13.69921875" style="4" customWidth="1"/>
    <col min="7" max="7" width="13.8984375" style="4" customWidth="1"/>
    <col min="8" max="8" width="27.69921875" style="4" customWidth="1"/>
    <col min="9" max="10" width="18.59765625" style="21" customWidth="1"/>
    <col min="11" max="11" width="3.296875" style="54" customWidth="1"/>
    <col min="12" max="12" width="9.09765625" style="70" hidden="1" customWidth="1"/>
    <col min="13" max="13" width="18.59765625" style="21" hidden="1" customWidth="1"/>
    <col min="14" max="276" width="9.09765625" style="44" hidden="1" customWidth="1"/>
    <col min="277" max="321" width="0" style="44" hidden="1" customWidth="1"/>
    <col min="322" max="16384" width="9.09765625" style="44" hidden="1"/>
  </cols>
  <sheetData>
    <row r="1" spans="1:257" s="5" customFormat="1" x14ac:dyDescent="0.2">
      <c r="A1" s="63"/>
      <c r="B1" s="18"/>
      <c r="C1" s="18"/>
      <c r="D1" s="18"/>
      <c r="E1" s="18"/>
      <c r="F1" s="18"/>
      <c r="G1" s="18"/>
      <c r="H1" s="18"/>
      <c r="I1" s="54"/>
      <c r="J1" s="54"/>
      <c r="K1" s="54"/>
      <c r="L1" s="68"/>
      <c r="M1" s="5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2">
      <c r="A2" s="63"/>
      <c r="B2" s="112" t="str">
        <f>"REGISTER GEGEVENSVERWERKING"&amp;" "&amp;UPPER(Naam_sportclub)</f>
        <v>REGISTER GEGEVENSVERWERKING VLAAMSE TAFELTENNISLIGA</v>
      </c>
      <c r="C2" s="112"/>
      <c r="D2" s="112"/>
      <c r="E2" s="112"/>
      <c r="F2" s="112"/>
      <c r="G2" s="112"/>
      <c r="H2" s="112"/>
      <c r="I2" s="55"/>
      <c r="J2" s="55"/>
      <c r="K2" s="54"/>
      <c r="L2" s="68"/>
      <c r="M2" s="5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x14ac:dyDescent="0.2">
      <c r="A3" s="63"/>
      <c r="B3" s="18"/>
      <c r="C3" s="18"/>
      <c r="D3" s="18"/>
      <c r="E3" s="18"/>
      <c r="F3" s="18"/>
      <c r="G3" s="18"/>
      <c r="H3" s="18"/>
      <c r="I3" s="54"/>
      <c r="J3" s="54"/>
      <c r="K3" s="54"/>
      <c r="L3" s="68"/>
      <c r="M3" s="5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500000000000002" customHeight="1" x14ac:dyDescent="0.2">
      <c r="A4" s="63"/>
      <c r="B4" s="29"/>
      <c r="C4" s="29"/>
      <c r="D4" s="29"/>
      <c r="E4" s="29"/>
      <c r="F4" s="29"/>
      <c r="G4" s="29"/>
      <c r="H4" s="29"/>
      <c r="I4" s="56"/>
      <c r="J4" s="56"/>
      <c r="K4" s="54"/>
      <c r="L4" s="68"/>
      <c r="M4" s="56"/>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20" customFormat="1" ht="6.6" customHeight="1" x14ac:dyDescent="0.2">
      <c r="A5" s="63"/>
      <c r="B5" s="19"/>
      <c r="C5" s="19"/>
      <c r="D5" s="19"/>
      <c r="E5" s="19"/>
      <c r="F5" s="19"/>
      <c r="G5" s="19"/>
      <c r="H5" s="19"/>
      <c r="I5" s="57"/>
      <c r="J5" s="57"/>
      <c r="K5" s="54"/>
      <c r="L5" s="69"/>
      <c r="M5" s="57"/>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s="5" customFormat="1" ht="16.5" customHeight="1" x14ac:dyDescent="0.2">
      <c r="A6" s="38"/>
      <c r="B6" s="39"/>
      <c r="C6" s="41" t="s">
        <v>38</v>
      </c>
      <c r="D6" s="113" t="s">
        <v>142</v>
      </c>
      <c r="E6" s="113"/>
      <c r="F6" s="40"/>
      <c r="G6" s="40"/>
      <c r="H6" s="40"/>
      <c r="I6" s="58"/>
      <c r="J6" s="58"/>
      <c r="K6" s="54"/>
      <c r="L6" s="68"/>
      <c r="M6" s="58"/>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5" customHeight="1" x14ac:dyDescent="0.2">
      <c r="A7" s="38"/>
      <c r="B7" s="65"/>
      <c r="C7" s="65"/>
      <c r="D7" s="66"/>
      <c r="E7" s="66"/>
      <c r="F7" s="67"/>
      <c r="G7" s="67"/>
      <c r="H7" s="67"/>
      <c r="I7" s="21"/>
      <c r="J7" s="21"/>
      <c r="K7" s="54"/>
      <c r="L7" s="68"/>
      <c r="M7" s="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x14ac:dyDescent="0.2">
      <c r="A8" s="38"/>
      <c r="B8" s="42" t="s">
        <v>39</v>
      </c>
      <c r="C8" s="42" t="s">
        <v>36</v>
      </c>
      <c r="D8" s="42" t="s">
        <v>42</v>
      </c>
      <c r="E8" s="42" t="s">
        <v>43</v>
      </c>
      <c r="F8" s="42" t="s">
        <v>46</v>
      </c>
      <c r="G8" s="42" t="s">
        <v>45</v>
      </c>
      <c r="H8" s="42" t="s">
        <v>0</v>
      </c>
      <c r="I8" s="59" t="s">
        <v>246</v>
      </c>
      <c r="J8" s="59" t="s">
        <v>55</v>
      </c>
      <c r="M8" s="59" t="s">
        <v>55</v>
      </c>
    </row>
    <row r="9" spans="1:257" s="45" customFormat="1" ht="49.5" customHeight="1" x14ac:dyDescent="0.2">
      <c r="A9" s="64"/>
      <c r="B9" s="43" t="s">
        <v>40</v>
      </c>
      <c r="C9" s="43" t="s">
        <v>41</v>
      </c>
      <c r="D9" s="43" t="s">
        <v>75</v>
      </c>
      <c r="E9" s="43" t="s">
        <v>44</v>
      </c>
      <c r="F9" s="43" t="s">
        <v>47</v>
      </c>
      <c r="G9" s="43" t="s">
        <v>48</v>
      </c>
      <c r="H9" s="43" t="s">
        <v>49</v>
      </c>
      <c r="I9" s="60" t="s">
        <v>56</v>
      </c>
      <c r="J9" s="60" t="s">
        <v>56</v>
      </c>
      <c r="K9" s="62"/>
      <c r="L9" s="71"/>
      <c r="M9" s="60" t="s">
        <v>56</v>
      </c>
    </row>
    <row r="10" spans="1:257" ht="45" x14ac:dyDescent="0.2">
      <c r="A10" s="38"/>
      <c r="B10" s="23" t="s">
        <v>110</v>
      </c>
      <c r="C10" s="23" t="s">
        <v>30</v>
      </c>
      <c r="D10" s="23" t="s">
        <v>245</v>
      </c>
      <c r="E10" s="23" t="s">
        <v>107</v>
      </c>
      <c r="F10" s="23" t="s">
        <v>214</v>
      </c>
      <c r="G10" s="23" t="s">
        <v>10</v>
      </c>
      <c r="H10" s="23" t="s">
        <v>133</v>
      </c>
      <c r="I10" s="23"/>
      <c r="J10" s="23"/>
      <c r="M10" s="23"/>
    </row>
    <row r="11" spans="1:257" ht="45" x14ac:dyDescent="0.2">
      <c r="A11" s="38"/>
      <c r="B11" s="23"/>
      <c r="C11" s="23"/>
      <c r="D11" s="23" t="s">
        <v>97</v>
      </c>
      <c r="E11" s="23" t="s">
        <v>107</v>
      </c>
      <c r="F11" s="23" t="s">
        <v>214</v>
      </c>
      <c r="G11" s="23" t="s">
        <v>10</v>
      </c>
      <c r="H11" s="23" t="s">
        <v>133</v>
      </c>
      <c r="I11" s="23"/>
      <c r="J11" s="23"/>
      <c r="M11" s="23"/>
    </row>
    <row r="12" spans="1:257" ht="45" x14ac:dyDescent="0.2">
      <c r="A12" s="38"/>
      <c r="B12" s="23"/>
      <c r="C12" s="23"/>
      <c r="D12" s="23" t="s">
        <v>99</v>
      </c>
      <c r="E12" s="23" t="s">
        <v>107</v>
      </c>
      <c r="F12" s="23" t="s">
        <v>214</v>
      </c>
      <c r="G12" s="23" t="s">
        <v>10</v>
      </c>
      <c r="H12" s="23" t="s">
        <v>133</v>
      </c>
      <c r="I12" s="23"/>
      <c r="J12" s="23"/>
      <c r="M12" s="23"/>
    </row>
    <row r="13" spans="1:257" ht="45" x14ac:dyDescent="0.2">
      <c r="A13" s="38"/>
      <c r="B13" s="23"/>
      <c r="C13" s="23"/>
      <c r="D13" s="23" t="s">
        <v>93</v>
      </c>
      <c r="E13" s="23" t="s">
        <v>107</v>
      </c>
      <c r="F13" s="23" t="s">
        <v>214</v>
      </c>
      <c r="G13" s="23" t="s">
        <v>10</v>
      </c>
      <c r="H13" s="23" t="s">
        <v>140</v>
      </c>
      <c r="I13" s="23"/>
      <c r="J13" s="23"/>
      <c r="M13" s="23"/>
    </row>
    <row r="14" spans="1:257" ht="45" x14ac:dyDescent="0.2">
      <c r="A14" s="38"/>
      <c r="B14" s="23" t="s">
        <v>139</v>
      </c>
      <c r="C14" s="23" t="s">
        <v>30</v>
      </c>
      <c r="D14" s="23" t="s">
        <v>202</v>
      </c>
      <c r="E14" s="23" t="s">
        <v>107</v>
      </c>
      <c r="F14" s="23" t="s">
        <v>247</v>
      </c>
      <c r="G14" s="23" t="s">
        <v>10</v>
      </c>
      <c r="H14" s="23" t="s">
        <v>133</v>
      </c>
      <c r="I14" s="23"/>
      <c r="J14" s="23"/>
      <c r="M14" s="23"/>
    </row>
    <row r="15" spans="1:257" ht="45" x14ac:dyDescent="0.2">
      <c r="A15" s="38"/>
      <c r="B15" s="23" t="s">
        <v>220</v>
      </c>
      <c r="C15" s="23" t="s">
        <v>30</v>
      </c>
      <c r="D15" s="23" t="s">
        <v>245</v>
      </c>
      <c r="E15" s="23" t="s">
        <v>120</v>
      </c>
      <c r="F15" s="23" t="s">
        <v>214</v>
      </c>
      <c r="G15" s="23" t="s">
        <v>10</v>
      </c>
      <c r="H15" s="23" t="s">
        <v>133</v>
      </c>
      <c r="I15" s="23"/>
      <c r="J15" s="23"/>
      <c r="M15" s="23"/>
    </row>
    <row r="16" spans="1:257" ht="45" x14ac:dyDescent="0.2">
      <c r="A16" s="38"/>
      <c r="B16" s="23"/>
      <c r="C16" s="23" t="s">
        <v>192</v>
      </c>
      <c r="D16" s="23" t="s">
        <v>103</v>
      </c>
      <c r="E16" s="23" t="s">
        <v>120</v>
      </c>
      <c r="F16" s="23" t="s">
        <v>214</v>
      </c>
      <c r="G16" s="23" t="s">
        <v>10</v>
      </c>
      <c r="H16" s="23" t="s">
        <v>133</v>
      </c>
      <c r="I16" s="23"/>
      <c r="J16" s="23"/>
      <c r="M16" s="23"/>
    </row>
    <row r="17" spans="1:13" ht="45" x14ac:dyDescent="0.2">
      <c r="A17" s="38"/>
      <c r="B17" s="23" t="s">
        <v>161</v>
      </c>
      <c r="C17" s="23" t="s">
        <v>30</v>
      </c>
      <c r="D17" s="23" t="s">
        <v>245</v>
      </c>
      <c r="E17" s="23" t="s">
        <v>120</v>
      </c>
      <c r="F17" s="23" t="s">
        <v>214</v>
      </c>
      <c r="G17" s="23" t="s">
        <v>10</v>
      </c>
      <c r="H17" s="23" t="s">
        <v>133</v>
      </c>
      <c r="I17" s="23"/>
      <c r="J17" s="23"/>
      <c r="M17" s="23"/>
    </row>
    <row r="18" spans="1:13" ht="45" x14ac:dyDescent="0.2">
      <c r="A18" s="38"/>
      <c r="B18" s="23"/>
      <c r="C18" s="23" t="s">
        <v>192</v>
      </c>
      <c r="D18" s="23" t="s">
        <v>245</v>
      </c>
      <c r="E18" s="23" t="s">
        <v>120</v>
      </c>
      <c r="F18" s="23" t="s">
        <v>214</v>
      </c>
      <c r="G18" s="23" t="s">
        <v>10</v>
      </c>
      <c r="H18" s="23" t="s">
        <v>133</v>
      </c>
      <c r="I18" s="23"/>
      <c r="J18" s="23"/>
      <c r="M18" s="23"/>
    </row>
    <row r="19" spans="1:13" ht="45" x14ac:dyDescent="0.2">
      <c r="A19" s="38"/>
      <c r="B19" s="23"/>
      <c r="C19" s="23" t="s">
        <v>191</v>
      </c>
      <c r="D19" s="23" t="s">
        <v>245</v>
      </c>
      <c r="E19" s="23" t="s">
        <v>120</v>
      </c>
      <c r="F19" s="23" t="s">
        <v>214</v>
      </c>
      <c r="G19" s="23" t="s">
        <v>10</v>
      </c>
      <c r="H19" s="23" t="s">
        <v>133</v>
      </c>
      <c r="I19" s="23"/>
      <c r="J19" s="23"/>
      <c r="M19" s="23"/>
    </row>
    <row r="20" spans="1:13" ht="45" x14ac:dyDescent="0.2">
      <c r="A20" s="38"/>
      <c r="B20" s="23" t="s">
        <v>124</v>
      </c>
      <c r="C20" s="23" t="s">
        <v>30</v>
      </c>
      <c r="D20" s="23" t="s">
        <v>97</v>
      </c>
      <c r="E20" s="23" t="s">
        <v>107</v>
      </c>
      <c r="F20" s="23" t="s">
        <v>214</v>
      </c>
      <c r="G20" s="23" t="s">
        <v>10</v>
      </c>
      <c r="H20" s="23" t="s">
        <v>133</v>
      </c>
      <c r="I20" s="23"/>
      <c r="J20" s="23"/>
      <c r="M20" s="23"/>
    </row>
    <row r="21" spans="1:13" ht="45" x14ac:dyDescent="0.2">
      <c r="A21" s="38"/>
      <c r="B21" s="23"/>
      <c r="C21" s="23" t="s">
        <v>192</v>
      </c>
      <c r="D21" s="23" t="s">
        <v>215</v>
      </c>
      <c r="E21" s="23" t="s">
        <v>120</v>
      </c>
      <c r="F21" s="23" t="s">
        <v>214</v>
      </c>
      <c r="G21" s="23" t="s">
        <v>10</v>
      </c>
      <c r="H21" s="23" t="s">
        <v>133</v>
      </c>
      <c r="I21" s="23"/>
      <c r="J21" s="23"/>
      <c r="M21" s="23"/>
    </row>
    <row r="22" spans="1:13" ht="45" x14ac:dyDescent="0.2">
      <c r="A22" s="38"/>
      <c r="B22" s="23"/>
      <c r="C22" s="23" t="s">
        <v>191</v>
      </c>
      <c r="D22" s="23" t="s">
        <v>215</v>
      </c>
      <c r="E22" s="23" t="s">
        <v>120</v>
      </c>
      <c r="F22" s="23" t="s">
        <v>214</v>
      </c>
      <c r="G22" s="23" t="s">
        <v>10</v>
      </c>
      <c r="H22" s="23" t="s">
        <v>133</v>
      </c>
      <c r="I22" s="23"/>
      <c r="J22" s="23"/>
      <c r="M22" s="23"/>
    </row>
    <row r="23" spans="1:13" ht="45" x14ac:dyDescent="0.2">
      <c r="A23" s="38"/>
      <c r="B23" s="23" t="s">
        <v>124</v>
      </c>
      <c r="C23" s="23" t="s">
        <v>30</v>
      </c>
      <c r="D23" s="23" t="s">
        <v>97</v>
      </c>
      <c r="E23" s="23" t="s">
        <v>107</v>
      </c>
      <c r="F23" s="23" t="s">
        <v>214</v>
      </c>
      <c r="G23" s="23" t="s">
        <v>10</v>
      </c>
      <c r="H23" s="23" t="s">
        <v>133</v>
      </c>
      <c r="I23" s="23"/>
      <c r="J23" s="23"/>
      <c r="M23" s="23"/>
    </row>
    <row r="24" spans="1:13" x14ac:dyDescent="0.2">
      <c r="B24" s="23"/>
      <c r="C24" s="23"/>
      <c r="D24" s="23"/>
      <c r="E24" s="23"/>
      <c r="F24" s="23"/>
      <c r="G24" s="23"/>
      <c r="H24" s="23"/>
      <c r="I24" s="23"/>
      <c r="J24" s="23"/>
      <c r="M24" s="23"/>
    </row>
    <row r="25" spans="1:13" x14ac:dyDescent="0.2">
      <c r="B25" s="23"/>
      <c r="C25" s="23"/>
      <c r="D25" s="23"/>
      <c r="E25" s="23"/>
      <c r="F25" s="23"/>
      <c r="G25" s="23"/>
      <c r="H25" s="23"/>
      <c r="I25" s="23"/>
      <c r="J25" s="23"/>
      <c r="M25" s="23"/>
    </row>
    <row r="26" spans="1:13" x14ac:dyDescent="0.2">
      <c r="B26" s="23"/>
      <c r="C26" s="23"/>
      <c r="D26" s="23"/>
      <c r="E26" s="23"/>
      <c r="F26" s="23"/>
      <c r="G26" s="23"/>
      <c r="H26" s="23"/>
      <c r="I26" s="23"/>
      <c r="J26" s="23"/>
      <c r="M26" s="23"/>
    </row>
    <row r="27" spans="1:13" x14ac:dyDescent="0.2">
      <c r="B27" s="23"/>
      <c r="C27" s="23"/>
      <c r="D27" s="23"/>
      <c r="E27" s="23"/>
      <c r="F27" s="23"/>
      <c r="G27" s="23"/>
      <c r="H27" s="23"/>
      <c r="I27" s="23"/>
      <c r="J27" s="23"/>
      <c r="M27" s="23"/>
    </row>
    <row r="28" spans="1:13" x14ac:dyDescent="0.2">
      <c r="B28" s="23"/>
      <c r="C28" s="23"/>
      <c r="D28" s="23"/>
      <c r="E28" s="23"/>
      <c r="F28" s="23"/>
      <c r="G28" s="23"/>
      <c r="H28" s="23"/>
      <c r="I28" s="23"/>
      <c r="J28" s="23"/>
      <c r="M28" s="23"/>
    </row>
    <row r="29" spans="1:13" x14ac:dyDescent="0.2">
      <c r="B29" s="23"/>
      <c r="C29" s="23"/>
      <c r="D29" s="23"/>
      <c r="E29" s="23"/>
      <c r="F29" s="23"/>
      <c r="G29" s="23"/>
      <c r="H29" s="23"/>
      <c r="I29" s="23"/>
      <c r="J29" s="23"/>
      <c r="M29" s="23"/>
    </row>
    <row r="30" spans="1:13" x14ac:dyDescent="0.2">
      <c r="B30" s="23"/>
      <c r="C30" s="23"/>
      <c r="D30" s="23"/>
      <c r="E30" s="23"/>
      <c r="F30" s="23"/>
      <c r="G30" s="23"/>
      <c r="H30" s="23"/>
      <c r="I30" s="23"/>
      <c r="J30" s="23"/>
      <c r="M30" s="23"/>
    </row>
    <row r="31" spans="1:13" x14ac:dyDescent="0.2">
      <c r="B31" s="23"/>
      <c r="C31" s="23"/>
      <c r="D31" s="23"/>
      <c r="E31" s="23"/>
      <c r="F31" s="23"/>
      <c r="G31" s="23"/>
      <c r="H31" s="23"/>
      <c r="I31" s="23"/>
      <c r="J31" s="23"/>
      <c r="M31" s="23"/>
    </row>
    <row r="32" spans="1:13" x14ac:dyDescent="0.2">
      <c r="B32" s="23"/>
      <c r="C32" s="23"/>
      <c r="D32" s="23"/>
      <c r="E32" s="23"/>
      <c r="F32" s="23"/>
      <c r="G32" s="23"/>
      <c r="H32" s="23"/>
      <c r="I32" s="23"/>
      <c r="J32" s="23"/>
      <c r="M32" s="23"/>
    </row>
    <row r="33" spans="2:13" x14ac:dyDescent="0.2">
      <c r="B33" s="23"/>
      <c r="C33" s="23"/>
      <c r="D33" s="23"/>
      <c r="E33" s="23"/>
      <c r="F33" s="23"/>
      <c r="G33" s="23"/>
      <c r="H33" s="23"/>
      <c r="I33" s="23"/>
      <c r="J33" s="23"/>
      <c r="M33" s="23"/>
    </row>
    <row r="34" spans="2:13" x14ac:dyDescent="0.2">
      <c r="B34" s="23"/>
      <c r="C34" s="23"/>
      <c r="D34" s="23"/>
      <c r="E34" s="23"/>
      <c r="F34" s="23"/>
      <c r="G34" s="23"/>
      <c r="H34" s="23"/>
      <c r="I34" s="23"/>
      <c r="J34" s="23"/>
      <c r="M34" s="23"/>
    </row>
    <row r="35" spans="2:13" x14ac:dyDescent="0.2">
      <c r="B35" s="23"/>
      <c r="C35" s="23"/>
      <c r="D35" s="23"/>
      <c r="E35" s="23"/>
      <c r="F35" s="23"/>
      <c r="G35" s="23"/>
      <c r="H35" s="23"/>
      <c r="I35" s="23"/>
      <c r="J35" s="23"/>
      <c r="M35" s="23"/>
    </row>
    <row r="36" spans="2:13" x14ac:dyDescent="0.2">
      <c r="B36" s="23"/>
      <c r="C36" s="23"/>
      <c r="D36" s="23"/>
      <c r="E36" s="23"/>
      <c r="F36" s="23"/>
      <c r="G36" s="23"/>
      <c r="H36" s="23"/>
      <c r="I36" s="23"/>
      <c r="J36" s="23"/>
      <c r="M36" s="23"/>
    </row>
    <row r="37" spans="2:13" x14ac:dyDescent="0.2">
      <c r="B37" s="23"/>
      <c r="C37" s="23"/>
      <c r="D37" s="23"/>
      <c r="E37" s="23"/>
      <c r="F37" s="23"/>
      <c r="G37" s="23"/>
      <c r="H37" s="23"/>
      <c r="I37" s="23"/>
      <c r="J37" s="23"/>
      <c r="M37" s="23"/>
    </row>
    <row r="38" spans="2:13" x14ac:dyDescent="0.2">
      <c r="B38" s="23"/>
      <c r="C38" s="23"/>
      <c r="D38" s="23"/>
      <c r="E38" s="23"/>
      <c r="F38" s="23"/>
      <c r="G38" s="23"/>
      <c r="H38" s="23"/>
      <c r="I38" s="23"/>
      <c r="J38" s="23"/>
      <c r="M38" s="23"/>
    </row>
    <row r="39" spans="2:13" x14ac:dyDescent="0.2">
      <c r="B39" s="23"/>
      <c r="C39" s="23"/>
      <c r="D39" s="23"/>
      <c r="E39" s="23"/>
      <c r="F39" s="23"/>
      <c r="G39" s="23"/>
      <c r="H39" s="23"/>
      <c r="I39" s="23"/>
      <c r="J39" s="23"/>
      <c r="M39" s="23"/>
    </row>
    <row r="40" spans="2:13" x14ac:dyDescent="0.2">
      <c r="B40" s="23"/>
      <c r="C40" s="23"/>
      <c r="D40" s="23"/>
      <c r="E40" s="23"/>
      <c r="F40" s="23"/>
      <c r="G40" s="23"/>
      <c r="H40" s="23"/>
      <c r="I40" s="23"/>
      <c r="J40" s="23"/>
      <c r="M40" s="23"/>
    </row>
    <row r="41" spans="2:13" x14ac:dyDescent="0.2">
      <c r="B41" s="23"/>
      <c r="C41" s="23"/>
      <c r="D41" s="23"/>
      <c r="E41" s="23"/>
      <c r="F41" s="23"/>
      <c r="G41" s="23"/>
      <c r="H41" s="23"/>
      <c r="I41" s="23"/>
      <c r="J41" s="23"/>
      <c r="M41" s="23"/>
    </row>
    <row r="42" spans="2:13" x14ac:dyDescent="0.2">
      <c r="B42" s="23"/>
      <c r="C42" s="23"/>
      <c r="D42" s="23"/>
      <c r="E42" s="23"/>
      <c r="F42" s="23"/>
      <c r="G42" s="23"/>
      <c r="H42" s="23"/>
      <c r="I42" s="23"/>
      <c r="J42" s="23"/>
      <c r="M42" s="23"/>
    </row>
    <row r="43" spans="2:13" x14ac:dyDescent="0.2">
      <c r="B43" s="23"/>
      <c r="C43" s="23"/>
      <c r="D43" s="23"/>
      <c r="E43" s="23"/>
      <c r="F43" s="23"/>
      <c r="G43" s="23"/>
      <c r="H43" s="23"/>
      <c r="I43" s="23"/>
      <c r="J43" s="23"/>
      <c r="M43" s="23"/>
    </row>
    <row r="44" spans="2:13" x14ac:dyDescent="0.2">
      <c r="B44" s="23"/>
      <c r="C44" s="23"/>
      <c r="D44" s="23"/>
      <c r="E44" s="23"/>
      <c r="F44" s="23"/>
      <c r="G44" s="23"/>
      <c r="H44" s="23"/>
      <c r="I44" s="23"/>
      <c r="J44" s="23"/>
      <c r="M44" s="23"/>
    </row>
    <row r="45" spans="2:13" x14ac:dyDescent="0.2">
      <c r="B45" s="23"/>
      <c r="C45" s="23"/>
      <c r="D45" s="23"/>
      <c r="E45" s="23"/>
      <c r="F45" s="23"/>
      <c r="G45" s="23"/>
      <c r="H45" s="23"/>
      <c r="I45" s="23"/>
      <c r="J45" s="23"/>
      <c r="M45" s="23"/>
    </row>
    <row r="46" spans="2:13" x14ac:dyDescent="0.2">
      <c r="B46" s="23"/>
      <c r="C46" s="23"/>
      <c r="D46" s="23"/>
      <c r="E46" s="23"/>
      <c r="F46" s="23"/>
      <c r="G46" s="23"/>
      <c r="H46" s="23"/>
      <c r="I46" s="23"/>
      <c r="J46" s="23"/>
      <c r="M46" s="23"/>
    </row>
    <row r="47" spans="2:13" x14ac:dyDescent="0.2">
      <c r="B47" s="23"/>
      <c r="C47" s="23"/>
      <c r="D47" s="23"/>
      <c r="E47" s="23"/>
      <c r="F47" s="23"/>
      <c r="G47" s="23"/>
      <c r="H47" s="23"/>
      <c r="I47" s="23"/>
      <c r="J47" s="23"/>
      <c r="M47" s="23"/>
    </row>
    <row r="48" spans="2:13" x14ac:dyDescent="0.2">
      <c r="B48" s="23"/>
      <c r="C48" s="23"/>
      <c r="D48" s="23"/>
      <c r="E48" s="23"/>
      <c r="F48" s="23"/>
      <c r="G48" s="23"/>
      <c r="H48" s="23"/>
      <c r="I48" s="23"/>
      <c r="J48" s="23"/>
      <c r="M48" s="23"/>
    </row>
    <row r="49" spans="1:13" x14ac:dyDescent="0.2">
      <c r="B49" s="23"/>
      <c r="C49" s="23"/>
      <c r="D49" s="23"/>
      <c r="E49" s="23"/>
      <c r="F49" s="23"/>
      <c r="G49" s="23"/>
      <c r="H49" s="23"/>
      <c r="I49" s="23"/>
      <c r="J49" s="23"/>
      <c r="M49" s="23"/>
    </row>
    <row r="50" spans="1:13" x14ac:dyDescent="0.2">
      <c r="B50" s="23"/>
      <c r="C50" s="23"/>
      <c r="D50" s="23"/>
      <c r="E50" s="23"/>
      <c r="F50" s="23"/>
      <c r="G50" s="23"/>
      <c r="H50" s="23"/>
      <c r="I50" s="23"/>
      <c r="J50" s="23"/>
      <c r="M50" s="23"/>
    </row>
    <row r="51" spans="1:13" x14ac:dyDescent="0.2">
      <c r="B51" s="23"/>
      <c r="C51" s="23"/>
      <c r="D51" s="23"/>
      <c r="E51" s="23"/>
      <c r="F51" s="23"/>
      <c r="G51" s="23"/>
      <c r="H51" s="23"/>
      <c r="I51" s="23"/>
      <c r="J51" s="23"/>
      <c r="M51" s="23"/>
    </row>
    <row r="52" spans="1:13" x14ac:dyDescent="0.2">
      <c r="B52" s="23"/>
      <c r="C52" s="23"/>
      <c r="D52" s="23"/>
      <c r="E52" s="23"/>
      <c r="F52" s="23"/>
      <c r="G52" s="23"/>
      <c r="H52" s="23"/>
      <c r="I52" s="23"/>
      <c r="J52" s="23"/>
      <c r="M52" s="23"/>
    </row>
    <row r="53" spans="1:13" x14ac:dyDescent="0.2">
      <c r="B53" s="23"/>
      <c r="C53" s="23"/>
      <c r="D53" s="23"/>
      <c r="E53" s="23"/>
      <c r="F53" s="23"/>
      <c r="G53" s="23"/>
      <c r="H53" s="23"/>
      <c r="I53" s="23"/>
      <c r="J53" s="23"/>
      <c r="M53" s="23"/>
    </row>
    <row r="54" spans="1:13" x14ac:dyDescent="0.2">
      <c r="B54" s="23"/>
      <c r="C54" s="23"/>
      <c r="D54" s="23"/>
      <c r="E54" s="23"/>
      <c r="F54" s="23"/>
      <c r="G54" s="23"/>
      <c r="H54" s="23"/>
      <c r="I54" s="23"/>
      <c r="J54" s="23"/>
      <c r="M54" s="23"/>
    </row>
    <row r="55" spans="1:13" x14ac:dyDescent="0.2">
      <c r="B55" s="23"/>
      <c r="C55" s="23"/>
      <c r="D55" s="23"/>
      <c r="E55" s="23"/>
      <c r="F55" s="23"/>
      <c r="G55" s="23"/>
      <c r="H55" s="23"/>
      <c r="I55" s="23"/>
      <c r="J55" s="23"/>
      <c r="M55" s="23"/>
    </row>
    <row r="56" spans="1:13" s="61" customFormat="1" x14ac:dyDescent="0.2">
      <c r="A56" s="63"/>
      <c r="B56" s="18"/>
      <c r="C56" s="18"/>
      <c r="D56" s="18"/>
      <c r="E56" s="18"/>
      <c r="F56" s="18"/>
      <c r="G56" s="18"/>
      <c r="H56" s="18"/>
      <c r="I56" s="54"/>
      <c r="J56" s="54"/>
      <c r="K56" s="54"/>
      <c r="L56" s="72"/>
      <c r="M56" s="54"/>
    </row>
    <row r="57" spans="1:13" s="61" customFormat="1" hidden="1" x14ac:dyDescent="0.2">
      <c r="A57" s="63"/>
      <c r="B57" s="18"/>
      <c r="C57" s="18"/>
      <c r="D57" s="18"/>
      <c r="E57" s="18"/>
      <c r="F57" s="18"/>
      <c r="G57" s="18"/>
      <c r="H57" s="18"/>
      <c r="I57" s="54"/>
      <c r="J57" s="54"/>
      <c r="K57" s="54"/>
      <c r="L57" s="72"/>
      <c r="M57" s="54"/>
    </row>
  </sheetData>
  <sheetProtection algorithmName="SHA-512" hashValue="IIDJBYyB8qip5MYQzbnzXm9hZNfKPvE4KOBvezK6TRdpVqB5wNEdh0IreTs0sBCLBT0O115JOquV7v6DT7H3iQ==" saltValue="3t4qPTYIkBzw+EWFkgBKng=="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300-000000000000}">
      <formula1>Verwerkingsactiviteiten</formula1>
    </dataValidation>
    <dataValidation type="list" allowBlank="1" showInputMessage="1" showErrorMessage="1" sqref="B10:B55" xr:uid="{00000000-0002-0000-0300-000001000000}">
      <formula1>Doeleinden</formula1>
    </dataValidation>
    <dataValidation type="list" allowBlank="1" showInputMessage="1" showErrorMessage="1" sqref="C10:C55" xr:uid="{00000000-0002-0000-0300-000002000000}">
      <formula1>Betrokkenen</formula1>
    </dataValidation>
    <dataValidation type="list" allowBlank="1" showInputMessage="1" showErrorMessage="1" sqref="D10:D55" xr:uid="{00000000-0002-0000-0300-000003000000}">
      <formula1>Persoonsgegevens</formula1>
    </dataValidation>
    <dataValidation type="list" allowBlank="1" showInputMessage="1" showErrorMessage="1" sqref="E10:E55" xr:uid="{00000000-0002-0000-0300-000004000000}">
      <formula1>Derden</formula1>
    </dataValidation>
    <dataValidation type="list" allowBlank="1" showInputMessage="1" showErrorMessage="1" sqref="G10:G55" xr:uid="{00000000-0002-0000-0300-000005000000}">
      <formula1>Wettelijke_grond</formula1>
    </dataValidation>
    <dataValidation type="list" allowBlank="1" showInputMessage="1" showErrorMessage="1" sqref="H10:H55" xr:uid="{00000000-0002-0000-0300-000006000000}">
      <formula1>Beveiliging</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LI57"/>
  <sheetViews>
    <sheetView showRowColHeaders="0" topLeftCell="B10" zoomScale="90" zoomScaleNormal="90" zoomScaleSheetLayoutView="100" workbookViewId="0">
      <selection activeCell="B10" sqref="B10"/>
    </sheetView>
  </sheetViews>
  <sheetFormatPr defaultColWidth="0" defaultRowHeight="15.6" customHeight="1" zeroHeight="1" x14ac:dyDescent="0.2"/>
  <cols>
    <col min="1" max="1" width="1.296875" style="63" customWidth="1"/>
    <col min="2" max="2" width="38.69921875" style="4" customWidth="1"/>
    <col min="3" max="3" width="17.296875" style="4" customWidth="1"/>
    <col min="4" max="4" width="42.09765625" style="4" customWidth="1"/>
    <col min="5" max="5" width="17.09765625" style="4" customWidth="1"/>
    <col min="6" max="6" width="13.69921875" style="4" customWidth="1"/>
    <col min="7" max="7" width="13.8984375" style="4" customWidth="1"/>
    <col min="8" max="8" width="27.69921875" style="4" customWidth="1"/>
    <col min="9" max="10" width="18.59765625" style="21" customWidth="1"/>
    <col min="11" max="11" width="3.296875" style="54" customWidth="1"/>
    <col min="12" max="12" width="9.09765625" style="70" hidden="1" customWidth="1"/>
    <col min="13" max="13" width="18.59765625" style="21" hidden="1" customWidth="1"/>
    <col min="14" max="276" width="9.09765625" style="44" hidden="1" customWidth="1"/>
    <col min="277" max="321" width="0" style="44" hidden="1" customWidth="1"/>
    <col min="322" max="16384" width="9.09765625" style="44" hidden="1"/>
  </cols>
  <sheetData>
    <row r="1" spans="1:257" s="5" customFormat="1" ht="15.75" x14ac:dyDescent="0.2">
      <c r="A1" s="63"/>
      <c r="B1" s="18"/>
      <c r="C1" s="18"/>
      <c r="D1" s="18"/>
      <c r="E1" s="18"/>
      <c r="F1" s="18"/>
      <c r="G1" s="18"/>
      <c r="H1" s="18"/>
      <c r="I1" s="54"/>
      <c r="J1" s="54"/>
      <c r="K1" s="54"/>
      <c r="L1" s="68"/>
      <c r="M1" s="5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2">
      <c r="A2" s="63"/>
      <c r="B2" s="112" t="str">
        <f>"REGISTER GEGEVENSVERWERKING"&amp;" "&amp;UPPER(Naam_sportclub)</f>
        <v>REGISTER GEGEVENSVERWERKING VLAAMSE TAFELTENNISLIGA</v>
      </c>
      <c r="C2" s="112"/>
      <c r="D2" s="112"/>
      <c r="E2" s="112"/>
      <c r="F2" s="112"/>
      <c r="G2" s="112"/>
      <c r="H2" s="112"/>
      <c r="I2" s="55"/>
      <c r="J2" s="55"/>
      <c r="K2" s="54"/>
      <c r="L2" s="68"/>
      <c r="M2" s="5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ht="15.75" x14ac:dyDescent="0.2">
      <c r="A3" s="63"/>
      <c r="B3" s="18"/>
      <c r="C3" s="18"/>
      <c r="D3" s="18"/>
      <c r="E3" s="18"/>
      <c r="F3" s="18"/>
      <c r="G3" s="18"/>
      <c r="H3" s="18"/>
      <c r="I3" s="54"/>
      <c r="J3" s="54"/>
      <c r="K3" s="54"/>
      <c r="L3" s="68"/>
      <c r="M3" s="5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500000000000002" customHeight="1" x14ac:dyDescent="0.2">
      <c r="A4" s="63"/>
      <c r="B4" s="29"/>
      <c r="C4" s="29"/>
      <c r="D4" s="29"/>
      <c r="E4" s="29"/>
      <c r="F4" s="29"/>
      <c r="G4" s="29"/>
      <c r="H4" s="29"/>
      <c r="I4" s="56"/>
      <c r="J4" s="56"/>
      <c r="K4" s="54"/>
      <c r="L4" s="68"/>
      <c r="M4" s="56"/>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20" customFormat="1" ht="6.6" customHeight="1" x14ac:dyDescent="0.2">
      <c r="A5" s="63"/>
      <c r="B5" s="19"/>
      <c r="C5" s="19"/>
      <c r="D5" s="19"/>
      <c r="E5" s="19"/>
      <c r="F5" s="19"/>
      <c r="G5" s="19"/>
      <c r="H5" s="19"/>
      <c r="I5" s="57"/>
      <c r="J5" s="57"/>
      <c r="K5" s="54"/>
      <c r="L5" s="69"/>
      <c r="M5" s="57"/>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s="5" customFormat="1" ht="16.5" customHeight="1" x14ac:dyDescent="0.2">
      <c r="A6" s="38"/>
      <c r="B6" s="39"/>
      <c r="C6" s="41" t="s">
        <v>38</v>
      </c>
      <c r="D6" s="113" t="s">
        <v>143</v>
      </c>
      <c r="E6" s="113"/>
      <c r="F6" s="40"/>
      <c r="G6" s="40"/>
      <c r="H6" s="40"/>
      <c r="I6" s="58"/>
      <c r="J6" s="58"/>
      <c r="K6" s="54"/>
      <c r="L6" s="68"/>
      <c r="M6" s="58"/>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5" customHeight="1" x14ac:dyDescent="0.2">
      <c r="A7" s="38"/>
      <c r="B7" s="65"/>
      <c r="C7" s="65"/>
      <c r="D7" s="66"/>
      <c r="E7" s="66"/>
      <c r="F7" s="67"/>
      <c r="G7" s="67"/>
      <c r="H7" s="67"/>
      <c r="I7" s="21"/>
      <c r="J7" s="21"/>
      <c r="K7" s="54"/>
      <c r="L7" s="68"/>
      <c r="M7" s="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5.75" x14ac:dyDescent="0.2">
      <c r="A8" s="38"/>
      <c r="B8" s="42" t="s">
        <v>39</v>
      </c>
      <c r="C8" s="42" t="s">
        <v>36</v>
      </c>
      <c r="D8" s="42" t="s">
        <v>42</v>
      </c>
      <c r="E8" s="42" t="s">
        <v>43</v>
      </c>
      <c r="F8" s="42" t="s">
        <v>46</v>
      </c>
      <c r="G8" s="42" t="s">
        <v>45</v>
      </c>
      <c r="H8" s="42" t="s">
        <v>0</v>
      </c>
      <c r="I8" s="59" t="s">
        <v>55</v>
      </c>
      <c r="J8" s="59" t="s">
        <v>55</v>
      </c>
      <c r="M8" s="59" t="s">
        <v>55</v>
      </c>
    </row>
    <row r="9" spans="1:257" s="45" customFormat="1" ht="49.5" customHeight="1" x14ac:dyDescent="0.2">
      <c r="A9" s="64"/>
      <c r="B9" s="43" t="s">
        <v>40</v>
      </c>
      <c r="C9" s="43" t="s">
        <v>41</v>
      </c>
      <c r="D9" s="43" t="s">
        <v>75</v>
      </c>
      <c r="E9" s="43" t="s">
        <v>44</v>
      </c>
      <c r="F9" s="43" t="s">
        <v>47</v>
      </c>
      <c r="G9" s="43" t="s">
        <v>48</v>
      </c>
      <c r="H9" s="43" t="s">
        <v>49</v>
      </c>
      <c r="I9" s="60" t="s">
        <v>56</v>
      </c>
      <c r="J9" s="60" t="s">
        <v>56</v>
      </c>
      <c r="K9" s="62"/>
      <c r="L9" s="71"/>
      <c r="M9" s="60" t="s">
        <v>56</v>
      </c>
    </row>
    <row r="10" spans="1:257" ht="45" x14ac:dyDescent="0.2">
      <c r="A10" s="38"/>
      <c r="B10" s="23" t="s">
        <v>154</v>
      </c>
      <c r="C10" s="23" t="s">
        <v>114</v>
      </c>
      <c r="D10" s="23" t="s">
        <v>245</v>
      </c>
      <c r="E10" s="23" t="s">
        <v>107</v>
      </c>
      <c r="F10" s="23" t="s">
        <v>108</v>
      </c>
      <c r="G10" s="23" t="s">
        <v>1</v>
      </c>
      <c r="H10" s="23" t="s">
        <v>6</v>
      </c>
      <c r="I10" s="23"/>
      <c r="J10" s="23"/>
      <c r="M10" s="23"/>
    </row>
    <row r="11" spans="1:257" ht="45" x14ac:dyDescent="0.2">
      <c r="A11" s="38"/>
      <c r="B11" s="23"/>
      <c r="C11" s="23"/>
      <c r="D11" s="23" t="s">
        <v>97</v>
      </c>
      <c r="E11" s="23" t="s">
        <v>107</v>
      </c>
      <c r="F11" s="23" t="s">
        <v>108</v>
      </c>
      <c r="G11" s="23" t="s">
        <v>1</v>
      </c>
      <c r="H11" s="23" t="s">
        <v>6</v>
      </c>
      <c r="I11" s="23"/>
      <c r="J11" s="23"/>
      <c r="M11" s="23"/>
    </row>
    <row r="12" spans="1:257" ht="45" x14ac:dyDescent="0.2">
      <c r="A12" s="38"/>
      <c r="B12" s="23"/>
      <c r="C12" s="23"/>
      <c r="D12" s="23" t="s">
        <v>99</v>
      </c>
      <c r="E12" s="23" t="s">
        <v>107</v>
      </c>
      <c r="F12" s="23" t="s">
        <v>108</v>
      </c>
      <c r="G12" s="23" t="s">
        <v>1</v>
      </c>
      <c r="H12" s="23" t="s">
        <v>6</v>
      </c>
      <c r="I12" s="23"/>
      <c r="J12" s="23"/>
      <c r="M12" s="23"/>
    </row>
    <row r="13" spans="1:257" ht="30" x14ac:dyDescent="0.2">
      <c r="A13" s="38"/>
      <c r="B13" s="23" t="s">
        <v>189</v>
      </c>
      <c r="C13" s="23" t="s">
        <v>114</v>
      </c>
      <c r="D13" s="23" t="s">
        <v>94</v>
      </c>
      <c r="E13" s="23" t="s">
        <v>188</v>
      </c>
      <c r="F13" s="23" t="s">
        <v>108</v>
      </c>
      <c r="G13" s="23" t="s">
        <v>1</v>
      </c>
      <c r="H13" s="23" t="s">
        <v>6</v>
      </c>
      <c r="I13" s="23"/>
      <c r="J13" s="23"/>
      <c r="M13" s="23"/>
    </row>
    <row r="14" spans="1:257" ht="30" x14ac:dyDescent="0.2">
      <c r="A14" s="38"/>
      <c r="B14" s="23"/>
      <c r="C14" s="23"/>
      <c r="D14" s="23" t="s">
        <v>104</v>
      </c>
      <c r="E14" s="23" t="s">
        <v>188</v>
      </c>
      <c r="F14" s="23" t="s">
        <v>108</v>
      </c>
      <c r="G14" s="23" t="s">
        <v>1</v>
      </c>
      <c r="H14" s="23" t="s">
        <v>6</v>
      </c>
      <c r="I14" s="23"/>
      <c r="J14" s="23"/>
      <c r="M14" s="23"/>
    </row>
    <row r="15" spans="1:257" ht="30" x14ac:dyDescent="0.2">
      <c r="A15" s="38"/>
      <c r="B15" s="23"/>
      <c r="C15" s="23"/>
      <c r="D15" s="23" t="s">
        <v>105</v>
      </c>
      <c r="E15" s="23" t="s">
        <v>188</v>
      </c>
      <c r="F15" s="23" t="s">
        <v>108</v>
      </c>
      <c r="G15" s="23" t="s">
        <v>1</v>
      </c>
      <c r="H15" s="23" t="s">
        <v>6</v>
      </c>
      <c r="I15" s="23"/>
      <c r="J15" s="23"/>
      <c r="M15" s="23"/>
    </row>
    <row r="16" spans="1:257" ht="30" x14ac:dyDescent="0.2">
      <c r="A16" s="38"/>
      <c r="B16" s="23" t="s">
        <v>166</v>
      </c>
      <c r="C16" s="23" t="s">
        <v>114</v>
      </c>
      <c r="D16" s="23" t="s">
        <v>94</v>
      </c>
      <c r="E16" s="23" t="s">
        <v>191</v>
      </c>
      <c r="F16" s="23" t="s">
        <v>109</v>
      </c>
      <c r="G16" s="23" t="s">
        <v>1</v>
      </c>
      <c r="H16" s="23" t="s">
        <v>6</v>
      </c>
      <c r="I16" s="23"/>
      <c r="J16" s="23"/>
      <c r="M16" s="23"/>
    </row>
    <row r="17" spans="1:13" ht="30" x14ac:dyDescent="0.2">
      <c r="A17" s="38"/>
      <c r="B17" s="23"/>
      <c r="C17" s="23"/>
      <c r="D17" s="23" t="s">
        <v>93</v>
      </c>
      <c r="E17" s="23" t="s">
        <v>191</v>
      </c>
      <c r="F17" s="23" t="s">
        <v>109</v>
      </c>
      <c r="G17" s="23" t="s">
        <v>1</v>
      </c>
      <c r="H17" s="23" t="s">
        <v>6</v>
      </c>
      <c r="I17" s="23"/>
      <c r="J17" s="23"/>
      <c r="M17" s="23"/>
    </row>
    <row r="18" spans="1:13" ht="45" x14ac:dyDescent="0.2">
      <c r="A18" s="38"/>
      <c r="B18" s="23" t="s">
        <v>209</v>
      </c>
      <c r="C18" s="23" t="s">
        <v>205</v>
      </c>
      <c r="D18" s="23" t="s">
        <v>245</v>
      </c>
      <c r="E18" s="23" t="s">
        <v>107</v>
      </c>
      <c r="F18" s="23" t="s">
        <v>216</v>
      </c>
      <c r="G18" s="23" t="s">
        <v>1</v>
      </c>
      <c r="H18" s="23" t="s">
        <v>6</v>
      </c>
      <c r="I18" s="23"/>
      <c r="J18" s="23"/>
      <c r="M18" s="23"/>
    </row>
    <row r="19" spans="1:13" ht="30" x14ac:dyDescent="0.2">
      <c r="A19" s="38"/>
      <c r="B19" s="23"/>
      <c r="C19" s="23"/>
      <c r="D19" s="23" t="s">
        <v>102</v>
      </c>
      <c r="E19" s="23" t="s">
        <v>191</v>
      </c>
      <c r="F19" s="23" t="s">
        <v>216</v>
      </c>
      <c r="G19" s="23" t="s">
        <v>1</v>
      </c>
      <c r="H19" s="23" t="s">
        <v>6</v>
      </c>
      <c r="I19" s="23"/>
      <c r="J19" s="23"/>
      <c r="M19" s="23"/>
    </row>
    <row r="20" spans="1:13" ht="15.75" x14ac:dyDescent="0.2">
      <c r="A20" s="38"/>
      <c r="B20" s="23"/>
      <c r="C20" s="23"/>
      <c r="D20" s="23"/>
      <c r="E20" s="23"/>
      <c r="F20" s="23"/>
      <c r="G20" s="23"/>
      <c r="H20" s="23"/>
      <c r="I20" s="23"/>
      <c r="J20" s="23"/>
      <c r="M20" s="23"/>
    </row>
    <row r="21" spans="1:13" ht="15.75" x14ac:dyDescent="0.2">
      <c r="A21" s="38"/>
      <c r="B21" s="23"/>
      <c r="C21" s="23"/>
      <c r="D21" s="23"/>
      <c r="E21" s="23"/>
      <c r="F21" s="23"/>
      <c r="G21" s="23"/>
      <c r="H21" s="23"/>
      <c r="I21" s="23"/>
      <c r="J21" s="23"/>
      <c r="M21" s="23"/>
    </row>
    <row r="22" spans="1:13" ht="15.75" x14ac:dyDescent="0.2">
      <c r="A22" s="38"/>
      <c r="B22" s="23"/>
      <c r="C22" s="23"/>
      <c r="D22" s="23"/>
      <c r="E22" s="23"/>
      <c r="F22" s="23"/>
      <c r="G22" s="23"/>
      <c r="H22" s="23"/>
      <c r="I22" s="23"/>
      <c r="J22" s="23"/>
      <c r="M22" s="23"/>
    </row>
    <row r="23" spans="1:13" ht="15.75" x14ac:dyDescent="0.2">
      <c r="A23" s="38"/>
      <c r="B23" s="23"/>
      <c r="C23" s="23"/>
      <c r="D23" s="23"/>
      <c r="E23" s="23"/>
      <c r="F23" s="23"/>
      <c r="G23" s="23"/>
      <c r="H23" s="23"/>
      <c r="I23" s="23"/>
      <c r="J23" s="23"/>
      <c r="M23" s="23"/>
    </row>
    <row r="24" spans="1:13" ht="15.75" x14ac:dyDescent="0.2">
      <c r="B24" s="23"/>
      <c r="C24" s="23"/>
      <c r="D24" s="23"/>
      <c r="E24" s="23"/>
      <c r="F24" s="23"/>
      <c r="G24" s="23"/>
      <c r="H24" s="23"/>
      <c r="I24" s="23"/>
      <c r="J24" s="23"/>
      <c r="M24" s="23"/>
    </row>
    <row r="25" spans="1:13" ht="15.75" x14ac:dyDescent="0.2">
      <c r="B25" s="23"/>
      <c r="C25" s="23"/>
      <c r="D25" s="23"/>
      <c r="E25" s="23"/>
      <c r="F25" s="23"/>
      <c r="G25" s="23"/>
      <c r="H25" s="23"/>
      <c r="I25" s="23"/>
      <c r="J25" s="23"/>
      <c r="M25" s="23"/>
    </row>
    <row r="26" spans="1:13" ht="15.75" x14ac:dyDescent="0.2">
      <c r="B26" s="23"/>
      <c r="C26" s="23"/>
      <c r="D26" s="23"/>
      <c r="E26" s="23"/>
      <c r="F26" s="23"/>
      <c r="G26" s="23"/>
      <c r="H26" s="23"/>
      <c r="I26" s="23"/>
      <c r="J26" s="23"/>
      <c r="M26" s="23"/>
    </row>
    <row r="27" spans="1:13" ht="15.75" x14ac:dyDescent="0.2">
      <c r="B27" s="23"/>
      <c r="C27" s="23"/>
      <c r="D27" s="23"/>
      <c r="E27" s="23"/>
      <c r="F27" s="23"/>
      <c r="G27" s="23"/>
      <c r="H27" s="23"/>
      <c r="I27" s="23"/>
      <c r="J27" s="23"/>
      <c r="M27" s="23"/>
    </row>
    <row r="28" spans="1:13" ht="15.75" x14ac:dyDescent="0.2">
      <c r="B28" s="23"/>
      <c r="C28" s="23"/>
      <c r="D28" s="23"/>
      <c r="E28" s="23"/>
      <c r="F28" s="23"/>
      <c r="G28" s="23"/>
      <c r="H28" s="23"/>
      <c r="I28" s="23"/>
      <c r="J28" s="23"/>
      <c r="M28" s="23"/>
    </row>
    <row r="29" spans="1:13" ht="15.75" x14ac:dyDescent="0.2">
      <c r="B29" s="23"/>
      <c r="C29" s="23"/>
      <c r="D29" s="23"/>
      <c r="E29" s="23"/>
      <c r="F29" s="23"/>
      <c r="G29" s="23"/>
      <c r="H29" s="23"/>
      <c r="I29" s="23"/>
      <c r="J29" s="23"/>
      <c r="M29" s="23"/>
    </row>
    <row r="30" spans="1:13" ht="15.75" x14ac:dyDescent="0.2">
      <c r="B30" s="23"/>
      <c r="C30" s="23"/>
      <c r="D30" s="23"/>
      <c r="E30" s="23"/>
      <c r="F30" s="23"/>
      <c r="G30" s="23"/>
      <c r="H30" s="23"/>
      <c r="I30" s="23"/>
      <c r="J30" s="23"/>
      <c r="M30" s="23"/>
    </row>
    <row r="31" spans="1:13" ht="15.75" x14ac:dyDescent="0.2">
      <c r="B31" s="23"/>
      <c r="C31" s="23"/>
      <c r="D31" s="23"/>
      <c r="E31" s="23"/>
      <c r="F31" s="23"/>
      <c r="G31" s="23"/>
      <c r="H31" s="23"/>
      <c r="I31" s="23"/>
      <c r="J31" s="23"/>
      <c r="M31" s="23"/>
    </row>
    <row r="32" spans="1:13" ht="15.75" x14ac:dyDescent="0.2">
      <c r="B32" s="23"/>
      <c r="C32" s="23"/>
      <c r="D32" s="23"/>
      <c r="E32" s="23"/>
      <c r="F32" s="23"/>
      <c r="G32" s="23"/>
      <c r="H32" s="23"/>
      <c r="I32" s="23"/>
      <c r="J32" s="23"/>
      <c r="M32" s="23"/>
    </row>
    <row r="33" spans="2:13" ht="15.75" x14ac:dyDescent="0.2">
      <c r="B33" s="23"/>
      <c r="C33" s="23"/>
      <c r="D33" s="23"/>
      <c r="E33" s="23"/>
      <c r="F33" s="23"/>
      <c r="G33" s="23"/>
      <c r="H33" s="23"/>
      <c r="I33" s="23"/>
      <c r="J33" s="23"/>
      <c r="M33" s="23"/>
    </row>
    <row r="34" spans="2:13" ht="15.75" x14ac:dyDescent="0.2">
      <c r="B34" s="23"/>
      <c r="C34" s="23"/>
      <c r="D34" s="23"/>
      <c r="E34" s="23"/>
      <c r="F34" s="23"/>
      <c r="G34" s="23"/>
      <c r="H34" s="23"/>
      <c r="I34" s="23"/>
      <c r="J34" s="23"/>
      <c r="M34" s="23"/>
    </row>
    <row r="35" spans="2:13" ht="15.75" x14ac:dyDescent="0.2">
      <c r="B35" s="23"/>
      <c r="C35" s="23"/>
      <c r="D35" s="23"/>
      <c r="E35" s="23"/>
      <c r="F35" s="23"/>
      <c r="G35" s="23"/>
      <c r="H35" s="23"/>
      <c r="I35" s="23"/>
      <c r="J35" s="23"/>
      <c r="M35" s="23"/>
    </row>
    <row r="36" spans="2:13" ht="15.75" x14ac:dyDescent="0.2">
      <c r="B36" s="23"/>
      <c r="C36" s="23"/>
      <c r="D36" s="23"/>
      <c r="E36" s="23"/>
      <c r="F36" s="23"/>
      <c r="G36" s="23"/>
      <c r="H36" s="23"/>
      <c r="I36" s="23"/>
      <c r="J36" s="23"/>
      <c r="M36" s="23"/>
    </row>
    <row r="37" spans="2:13" ht="15.75" x14ac:dyDescent="0.2">
      <c r="B37" s="23"/>
      <c r="C37" s="23"/>
      <c r="D37" s="23"/>
      <c r="E37" s="23"/>
      <c r="F37" s="23"/>
      <c r="G37" s="23"/>
      <c r="H37" s="23"/>
      <c r="I37" s="23"/>
      <c r="J37" s="23"/>
      <c r="M37" s="23"/>
    </row>
    <row r="38" spans="2:13" ht="15.75" x14ac:dyDescent="0.2">
      <c r="B38" s="23"/>
      <c r="C38" s="23"/>
      <c r="D38" s="23"/>
      <c r="E38" s="23"/>
      <c r="F38" s="23"/>
      <c r="G38" s="23"/>
      <c r="H38" s="23"/>
      <c r="I38" s="23"/>
      <c r="J38" s="23"/>
      <c r="M38" s="23"/>
    </row>
    <row r="39" spans="2:13" ht="15.75" x14ac:dyDescent="0.2">
      <c r="B39" s="23"/>
      <c r="C39" s="23"/>
      <c r="D39" s="23"/>
      <c r="E39" s="23"/>
      <c r="F39" s="23"/>
      <c r="G39" s="23"/>
      <c r="H39" s="23"/>
      <c r="I39" s="23"/>
      <c r="J39" s="23"/>
      <c r="M39" s="23"/>
    </row>
    <row r="40" spans="2:13" ht="15.75" x14ac:dyDescent="0.2">
      <c r="B40" s="23"/>
      <c r="C40" s="23"/>
      <c r="D40" s="23"/>
      <c r="E40" s="23"/>
      <c r="F40" s="23"/>
      <c r="G40" s="23"/>
      <c r="H40" s="23"/>
      <c r="I40" s="23"/>
      <c r="J40" s="23"/>
      <c r="M40" s="23"/>
    </row>
    <row r="41" spans="2:13" ht="15.75" x14ac:dyDescent="0.2">
      <c r="B41" s="23"/>
      <c r="C41" s="23"/>
      <c r="D41" s="23"/>
      <c r="E41" s="23"/>
      <c r="F41" s="23"/>
      <c r="G41" s="23"/>
      <c r="H41" s="23"/>
      <c r="I41" s="23"/>
      <c r="J41" s="23"/>
      <c r="M41" s="23"/>
    </row>
    <row r="42" spans="2:13" ht="15.75" x14ac:dyDescent="0.2">
      <c r="B42" s="23"/>
      <c r="C42" s="23"/>
      <c r="D42" s="23"/>
      <c r="E42" s="23"/>
      <c r="F42" s="23"/>
      <c r="G42" s="23"/>
      <c r="H42" s="23"/>
      <c r="I42" s="23"/>
      <c r="J42" s="23"/>
      <c r="M42" s="23"/>
    </row>
    <row r="43" spans="2:13" ht="15.75" x14ac:dyDescent="0.2">
      <c r="B43" s="23"/>
      <c r="C43" s="23"/>
      <c r="D43" s="23"/>
      <c r="E43" s="23"/>
      <c r="F43" s="23"/>
      <c r="G43" s="23"/>
      <c r="H43" s="23"/>
      <c r="I43" s="23"/>
      <c r="J43" s="23"/>
      <c r="M43" s="23"/>
    </row>
    <row r="44" spans="2:13" ht="15.75" x14ac:dyDescent="0.2">
      <c r="B44" s="23"/>
      <c r="C44" s="23"/>
      <c r="D44" s="23"/>
      <c r="E44" s="23"/>
      <c r="F44" s="23"/>
      <c r="G44" s="23"/>
      <c r="H44" s="23"/>
      <c r="I44" s="23"/>
      <c r="J44" s="23"/>
      <c r="M44" s="23"/>
    </row>
    <row r="45" spans="2:13" ht="15.75" x14ac:dyDescent="0.2">
      <c r="B45" s="23"/>
      <c r="C45" s="23"/>
      <c r="D45" s="23"/>
      <c r="E45" s="23"/>
      <c r="F45" s="23"/>
      <c r="G45" s="23"/>
      <c r="H45" s="23"/>
      <c r="I45" s="23"/>
      <c r="J45" s="23"/>
      <c r="M45" s="23"/>
    </row>
    <row r="46" spans="2:13" ht="15.75" x14ac:dyDescent="0.2">
      <c r="B46" s="23"/>
      <c r="C46" s="23"/>
      <c r="D46" s="23"/>
      <c r="E46" s="23"/>
      <c r="F46" s="23"/>
      <c r="G46" s="23"/>
      <c r="H46" s="23"/>
      <c r="I46" s="23"/>
      <c r="J46" s="23"/>
      <c r="M46" s="23"/>
    </row>
    <row r="47" spans="2:13" ht="15.75" x14ac:dyDescent="0.2">
      <c r="B47" s="23"/>
      <c r="C47" s="23"/>
      <c r="D47" s="23"/>
      <c r="E47" s="23"/>
      <c r="F47" s="23"/>
      <c r="G47" s="23"/>
      <c r="H47" s="23"/>
      <c r="I47" s="23"/>
      <c r="J47" s="23"/>
      <c r="M47" s="23"/>
    </row>
    <row r="48" spans="2:13" ht="15.75" x14ac:dyDescent="0.2">
      <c r="B48" s="23"/>
      <c r="C48" s="23"/>
      <c r="D48" s="23"/>
      <c r="E48" s="23"/>
      <c r="F48" s="23"/>
      <c r="G48" s="23"/>
      <c r="H48" s="23"/>
      <c r="I48" s="23"/>
      <c r="J48" s="23"/>
      <c r="M48" s="23"/>
    </row>
    <row r="49" spans="1:13" ht="15.75" x14ac:dyDescent="0.2">
      <c r="B49" s="23"/>
      <c r="C49" s="23"/>
      <c r="D49" s="23"/>
      <c r="E49" s="23"/>
      <c r="F49" s="23"/>
      <c r="G49" s="23"/>
      <c r="H49" s="23"/>
      <c r="I49" s="23"/>
      <c r="J49" s="23"/>
      <c r="M49" s="23"/>
    </row>
    <row r="50" spans="1:13" ht="15.75" x14ac:dyDescent="0.2">
      <c r="B50" s="23"/>
      <c r="C50" s="23"/>
      <c r="D50" s="23"/>
      <c r="E50" s="23"/>
      <c r="F50" s="23"/>
      <c r="G50" s="23"/>
      <c r="H50" s="23"/>
      <c r="I50" s="23"/>
      <c r="J50" s="23"/>
      <c r="M50" s="23"/>
    </row>
    <row r="51" spans="1:13" ht="15.75" x14ac:dyDescent="0.2">
      <c r="B51" s="23"/>
      <c r="C51" s="23"/>
      <c r="D51" s="23"/>
      <c r="E51" s="23"/>
      <c r="F51" s="23"/>
      <c r="G51" s="23"/>
      <c r="H51" s="23"/>
      <c r="I51" s="23"/>
      <c r="J51" s="23"/>
      <c r="M51" s="23"/>
    </row>
    <row r="52" spans="1:13" ht="15.75" x14ac:dyDescent="0.2">
      <c r="B52" s="23"/>
      <c r="C52" s="23"/>
      <c r="D52" s="23"/>
      <c r="E52" s="23"/>
      <c r="F52" s="23"/>
      <c r="G52" s="23"/>
      <c r="H52" s="23"/>
      <c r="I52" s="23"/>
      <c r="J52" s="23"/>
      <c r="M52" s="23"/>
    </row>
    <row r="53" spans="1:13" ht="15.75" x14ac:dyDescent="0.2">
      <c r="B53" s="23"/>
      <c r="C53" s="23"/>
      <c r="D53" s="23"/>
      <c r="E53" s="23"/>
      <c r="F53" s="23"/>
      <c r="G53" s="23"/>
      <c r="H53" s="23"/>
      <c r="I53" s="23"/>
      <c r="J53" s="23"/>
      <c r="M53" s="23"/>
    </row>
    <row r="54" spans="1:13" ht="15.75" x14ac:dyDescent="0.2">
      <c r="B54" s="23"/>
      <c r="C54" s="23"/>
      <c r="D54" s="23"/>
      <c r="E54" s="23"/>
      <c r="F54" s="23"/>
      <c r="G54" s="23"/>
      <c r="H54" s="23"/>
      <c r="I54" s="23"/>
      <c r="J54" s="23"/>
      <c r="M54" s="23"/>
    </row>
    <row r="55" spans="1:13" ht="15.75" x14ac:dyDescent="0.2">
      <c r="B55" s="23"/>
      <c r="C55" s="23"/>
      <c r="D55" s="23"/>
      <c r="E55" s="23"/>
      <c r="F55" s="23"/>
      <c r="G55" s="23"/>
      <c r="H55" s="23"/>
      <c r="I55" s="23"/>
      <c r="J55" s="23"/>
      <c r="M55" s="23"/>
    </row>
    <row r="56" spans="1:13" s="61" customFormat="1" ht="15.75" x14ac:dyDescent="0.2">
      <c r="A56" s="63"/>
      <c r="B56" s="18"/>
      <c r="C56" s="18"/>
      <c r="D56" s="18"/>
      <c r="E56" s="18"/>
      <c r="F56" s="18"/>
      <c r="G56" s="18"/>
      <c r="H56" s="18"/>
      <c r="I56" s="54"/>
      <c r="J56" s="54"/>
      <c r="K56" s="54"/>
      <c r="L56" s="72"/>
      <c r="M56" s="54"/>
    </row>
    <row r="57" spans="1:13" s="61" customFormat="1" ht="15.75" hidden="1" x14ac:dyDescent="0.2">
      <c r="A57" s="63"/>
      <c r="B57" s="18"/>
      <c r="C57" s="18"/>
      <c r="D57" s="18"/>
      <c r="E57" s="18"/>
      <c r="F57" s="18"/>
      <c r="G57" s="18"/>
      <c r="H57" s="18"/>
      <c r="I57" s="54"/>
      <c r="J57" s="54"/>
      <c r="K57" s="54"/>
      <c r="L57" s="72"/>
      <c r="M57" s="54"/>
    </row>
  </sheetData>
  <sheetProtection algorithmName="SHA-512" hashValue="ezI7Wrqvoi4S6Az+FAiOACxQnatLuEKX/APF7YHBpfRsa8Y6rgM7d7/8heUjNrgVVr/rMjrlBpHl+FcPZpr9YA==" saltValue="tMk9DCn94LVdiBkgYzfOZA=="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400-000000000000}">
      <formula1>Verwerkingsactiviteiten</formula1>
    </dataValidation>
    <dataValidation type="list" allowBlank="1" showInputMessage="1" showErrorMessage="1" sqref="B10:B55" xr:uid="{00000000-0002-0000-0400-000001000000}">
      <formula1>Doeleinden</formula1>
    </dataValidation>
    <dataValidation type="list" allowBlank="1" showInputMessage="1" showErrorMessage="1" sqref="C10:C55" xr:uid="{00000000-0002-0000-0400-000002000000}">
      <formula1>Betrokkenen</formula1>
    </dataValidation>
    <dataValidation type="list" allowBlank="1" showInputMessage="1" showErrorMessage="1" sqref="D10:D55" xr:uid="{00000000-0002-0000-0400-000003000000}">
      <formula1>Persoonsgegevens</formula1>
    </dataValidation>
    <dataValidation type="list" allowBlank="1" showInputMessage="1" showErrorMessage="1" sqref="E10:E55" xr:uid="{00000000-0002-0000-0400-000004000000}">
      <formula1>Derden</formula1>
    </dataValidation>
    <dataValidation type="list" allowBlank="1" showInputMessage="1" showErrorMessage="1" sqref="G10:G55" xr:uid="{00000000-0002-0000-0400-000005000000}">
      <formula1>Wettelijke_grond</formula1>
    </dataValidation>
    <dataValidation type="list" allowBlank="1" showInputMessage="1" showErrorMessage="1" sqref="H10:H55" xr:uid="{00000000-0002-0000-0400-000006000000}">
      <formula1>Beveiliging</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LI57"/>
  <sheetViews>
    <sheetView showRowColHeaders="0" topLeftCell="B1" zoomScale="90" zoomScaleNormal="90" zoomScaleSheetLayoutView="100" workbookViewId="0">
      <selection activeCell="B54" sqref="B54"/>
    </sheetView>
  </sheetViews>
  <sheetFormatPr defaultColWidth="0" defaultRowHeight="15.6" customHeight="1" zeroHeight="1" x14ac:dyDescent="0.2"/>
  <cols>
    <col min="1" max="1" width="1.296875" style="63" customWidth="1"/>
    <col min="2" max="2" width="38.69921875" style="4" customWidth="1"/>
    <col min="3" max="3" width="17.296875" style="4" customWidth="1"/>
    <col min="4" max="4" width="42.09765625" style="4" customWidth="1"/>
    <col min="5" max="5" width="17.09765625" style="4" customWidth="1"/>
    <col min="6" max="6" width="13.69921875" style="4" customWidth="1"/>
    <col min="7" max="7" width="13.8984375" style="4" customWidth="1"/>
    <col min="8" max="8" width="27.69921875" style="4" customWidth="1"/>
    <col min="9" max="10" width="18.59765625" style="21" customWidth="1"/>
    <col min="11" max="11" width="3.296875" style="54" customWidth="1"/>
    <col min="12" max="12" width="9.09765625" style="70" hidden="1" customWidth="1"/>
    <col min="13" max="13" width="18.59765625" style="21" hidden="1" customWidth="1"/>
    <col min="14" max="276" width="9.09765625" style="44" hidden="1" customWidth="1"/>
    <col min="277" max="321" width="0" style="44" hidden="1" customWidth="1"/>
    <col min="322" max="16384" width="9.09765625" style="44" hidden="1"/>
  </cols>
  <sheetData>
    <row r="1" spans="1:257" s="5" customFormat="1" ht="15.75" x14ac:dyDescent="0.2">
      <c r="A1" s="63"/>
      <c r="B1" s="18"/>
      <c r="C1" s="18"/>
      <c r="D1" s="18"/>
      <c r="E1" s="18"/>
      <c r="F1" s="18"/>
      <c r="G1" s="18"/>
      <c r="H1" s="18"/>
      <c r="I1" s="54"/>
      <c r="J1" s="54"/>
      <c r="K1" s="54"/>
      <c r="L1" s="68"/>
      <c r="M1" s="5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2">
      <c r="A2" s="63"/>
      <c r="B2" s="112" t="str">
        <f>"REGISTER GEGEVENSVERWERKING"&amp;" "&amp;UPPER(Naam_sportclub)</f>
        <v>REGISTER GEGEVENSVERWERKING VLAAMSE TAFELTENNISLIGA</v>
      </c>
      <c r="C2" s="112"/>
      <c r="D2" s="112"/>
      <c r="E2" s="112"/>
      <c r="F2" s="112"/>
      <c r="G2" s="112"/>
      <c r="H2" s="112"/>
      <c r="I2" s="55"/>
      <c r="J2" s="55"/>
      <c r="K2" s="54"/>
      <c r="L2" s="68"/>
      <c r="M2" s="5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ht="15.75" x14ac:dyDescent="0.2">
      <c r="A3" s="63"/>
      <c r="B3" s="18"/>
      <c r="C3" s="18"/>
      <c r="D3" s="18"/>
      <c r="E3" s="18"/>
      <c r="F3" s="18"/>
      <c r="G3" s="18"/>
      <c r="H3" s="18"/>
      <c r="I3" s="54"/>
      <c r="J3" s="54"/>
      <c r="K3" s="54"/>
      <c r="L3" s="68"/>
      <c r="M3" s="5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500000000000002" customHeight="1" x14ac:dyDescent="0.2">
      <c r="A4" s="63"/>
      <c r="B4" s="29"/>
      <c r="C4" s="29"/>
      <c r="D4" s="29"/>
      <c r="E4" s="29"/>
      <c r="F4" s="29"/>
      <c r="G4" s="29"/>
      <c r="H4" s="29"/>
      <c r="I4" s="56"/>
      <c r="J4" s="56"/>
      <c r="K4" s="54"/>
      <c r="L4" s="68"/>
      <c r="M4" s="56"/>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20" customFormat="1" ht="6.6" customHeight="1" x14ac:dyDescent="0.2">
      <c r="A5" s="63"/>
      <c r="B5" s="19"/>
      <c r="C5" s="19"/>
      <c r="D5" s="19"/>
      <c r="E5" s="19"/>
      <c r="F5" s="19"/>
      <c r="G5" s="19"/>
      <c r="H5" s="19"/>
      <c r="I5" s="57"/>
      <c r="J5" s="57"/>
      <c r="K5" s="54"/>
      <c r="L5" s="69"/>
      <c r="M5" s="57"/>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s="5" customFormat="1" ht="16.5" customHeight="1" x14ac:dyDescent="0.2">
      <c r="A6" s="38"/>
      <c r="B6" s="39"/>
      <c r="C6" s="41" t="s">
        <v>38</v>
      </c>
      <c r="D6" s="113" t="s">
        <v>158</v>
      </c>
      <c r="E6" s="113"/>
      <c r="F6" s="40"/>
      <c r="G6" s="40"/>
      <c r="H6" s="40"/>
      <c r="I6" s="58"/>
      <c r="J6" s="58"/>
      <c r="K6" s="54"/>
      <c r="L6" s="68"/>
      <c r="M6" s="58"/>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5" customHeight="1" x14ac:dyDescent="0.2">
      <c r="A7" s="38"/>
      <c r="B7" s="65"/>
      <c r="C7" s="65"/>
      <c r="D7" s="66"/>
      <c r="E7" s="66"/>
      <c r="F7" s="67"/>
      <c r="G7" s="67"/>
      <c r="H7" s="67"/>
      <c r="I7" s="21"/>
      <c r="J7" s="21"/>
      <c r="K7" s="54"/>
      <c r="L7" s="68"/>
      <c r="M7" s="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5.75" x14ac:dyDescent="0.2">
      <c r="A8" s="38"/>
      <c r="B8" s="42" t="s">
        <v>39</v>
      </c>
      <c r="C8" s="42" t="s">
        <v>36</v>
      </c>
      <c r="D8" s="42" t="s">
        <v>42</v>
      </c>
      <c r="E8" s="42" t="s">
        <v>43</v>
      </c>
      <c r="F8" s="42" t="s">
        <v>46</v>
      </c>
      <c r="G8" s="42" t="s">
        <v>45</v>
      </c>
      <c r="H8" s="42" t="s">
        <v>0</v>
      </c>
      <c r="I8" s="59" t="s">
        <v>55</v>
      </c>
      <c r="J8" s="59" t="s">
        <v>55</v>
      </c>
      <c r="M8" s="59" t="s">
        <v>55</v>
      </c>
    </row>
    <row r="9" spans="1:257" s="45" customFormat="1" ht="49.5" customHeight="1" x14ac:dyDescent="0.2">
      <c r="A9" s="64"/>
      <c r="B9" s="43" t="s">
        <v>40</v>
      </c>
      <c r="C9" s="43" t="s">
        <v>41</v>
      </c>
      <c r="D9" s="43" t="s">
        <v>75</v>
      </c>
      <c r="E9" s="43" t="s">
        <v>44</v>
      </c>
      <c r="F9" s="43" t="s">
        <v>47</v>
      </c>
      <c r="G9" s="43" t="s">
        <v>48</v>
      </c>
      <c r="H9" s="43" t="s">
        <v>49</v>
      </c>
      <c r="I9" s="60" t="s">
        <v>56</v>
      </c>
      <c r="J9" s="60" t="s">
        <v>56</v>
      </c>
      <c r="K9" s="62"/>
      <c r="L9" s="71"/>
      <c r="M9" s="60" t="s">
        <v>56</v>
      </c>
    </row>
    <row r="10" spans="1:257" ht="45" x14ac:dyDescent="0.2">
      <c r="A10" s="38"/>
      <c r="B10" s="23" t="s">
        <v>126</v>
      </c>
      <c r="C10" s="23" t="s">
        <v>114</v>
      </c>
      <c r="D10" s="23" t="s">
        <v>102</v>
      </c>
      <c r="E10" s="23" t="s">
        <v>107</v>
      </c>
      <c r="F10" s="23" t="s">
        <v>136</v>
      </c>
      <c r="G10" s="23" t="s">
        <v>10</v>
      </c>
      <c r="H10" s="23" t="s">
        <v>6</v>
      </c>
      <c r="I10" s="23" t="s">
        <v>218</v>
      </c>
      <c r="J10" s="23"/>
      <c r="M10" s="23"/>
    </row>
    <row r="11" spans="1:257" ht="45" x14ac:dyDescent="0.2">
      <c r="A11" s="38"/>
      <c r="B11" s="23"/>
      <c r="C11" s="23"/>
      <c r="D11" s="23" t="s">
        <v>202</v>
      </c>
      <c r="E11" s="23" t="s">
        <v>107</v>
      </c>
      <c r="F11" s="23" t="s">
        <v>136</v>
      </c>
      <c r="G11" s="23" t="s">
        <v>10</v>
      </c>
      <c r="H11" s="23" t="s">
        <v>6</v>
      </c>
      <c r="I11" s="23"/>
      <c r="J11" s="23"/>
      <c r="M11" s="23"/>
    </row>
    <row r="12" spans="1:257" ht="45" x14ac:dyDescent="0.2">
      <c r="A12" s="38"/>
      <c r="B12" s="23"/>
      <c r="C12" s="23" t="s">
        <v>115</v>
      </c>
      <c r="D12" s="23" t="s">
        <v>102</v>
      </c>
      <c r="E12" s="23" t="s">
        <v>107</v>
      </c>
      <c r="F12" s="23" t="s">
        <v>136</v>
      </c>
      <c r="G12" s="23" t="s">
        <v>10</v>
      </c>
      <c r="H12" s="23" t="s">
        <v>6</v>
      </c>
      <c r="I12" s="23"/>
      <c r="J12" s="23"/>
      <c r="M12" s="23"/>
    </row>
    <row r="13" spans="1:257" ht="45" x14ac:dyDescent="0.2">
      <c r="A13" s="38"/>
      <c r="B13" s="23"/>
      <c r="C13" s="23"/>
      <c r="D13" s="23" t="s">
        <v>95</v>
      </c>
      <c r="E13" s="23" t="s">
        <v>107</v>
      </c>
      <c r="F13" s="23" t="s">
        <v>136</v>
      </c>
      <c r="G13" s="23" t="s">
        <v>10</v>
      </c>
      <c r="H13" s="23" t="s">
        <v>6</v>
      </c>
      <c r="I13" s="23"/>
      <c r="J13" s="23"/>
      <c r="M13" s="23"/>
    </row>
    <row r="14" spans="1:257" ht="45" x14ac:dyDescent="0.2">
      <c r="A14" s="38"/>
      <c r="B14" s="23"/>
      <c r="C14" s="23"/>
      <c r="D14" s="23" t="s">
        <v>95</v>
      </c>
      <c r="E14" s="23" t="s">
        <v>107</v>
      </c>
      <c r="F14" s="23" t="s">
        <v>136</v>
      </c>
      <c r="G14" s="23" t="s">
        <v>10</v>
      </c>
      <c r="H14" s="23" t="s">
        <v>6</v>
      </c>
      <c r="I14" s="23"/>
      <c r="J14" s="23"/>
      <c r="M14" s="23"/>
    </row>
    <row r="15" spans="1:257" ht="45" x14ac:dyDescent="0.2">
      <c r="A15" s="38"/>
      <c r="B15" s="23" t="s">
        <v>125</v>
      </c>
      <c r="C15" s="23" t="s">
        <v>114</v>
      </c>
      <c r="D15" s="23" t="s">
        <v>102</v>
      </c>
      <c r="E15" s="23" t="s">
        <v>107</v>
      </c>
      <c r="F15" s="23" t="s">
        <v>136</v>
      </c>
      <c r="G15" s="23" t="s">
        <v>10</v>
      </c>
      <c r="H15" s="23" t="s">
        <v>6</v>
      </c>
      <c r="I15" s="23"/>
      <c r="J15" s="23"/>
      <c r="M15" s="23"/>
    </row>
    <row r="16" spans="1:257" ht="45" x14ac:dyDescent="0.2">
      <c r="A16" s="38"/>
      <c r="B16" s="23"/>
      <c r="C16" s="23" t="s">
        <v>115</v>
      </c>
      <c r="D16" s="23" t="s">
        <v>102</v>
      </c>
      <c r="E16" s="23" t="s">
        <v>107</v>
      </c>
      <c r="F16" s="23" t="s">
        <v>136</v>
      </c>
      <c r="G16" s="23" t="s">
        <v>10</v>
      </c>
      <c r="H16" s="23" t="s">
        <v>6</v>
      </c>
      <c r="I16" s="23"/>
      <c r="J16" s="23"/>
      <c r="M16" s="23"/>
    </row>
    <row r="17" spans="1:13" ht="15.75" x14ac:dyDescent="0.2">
      <c r="A17" s="38"/>
      <c r="B17" s="23"/>
      <c r="C17" s="23"/>
      <c r="D17" s="23"/>
      <c r="E17" s="23"/>
      <c r="F17" s="23"/>
      <c r="G17" s="23"/>
      <c r="H17" s="23"/>
      <c r="I17" s="23"/>
      <c r="J17" s="23"/>
      <c r="M17" s="23"/>
    </row>
    <row r="18" spans="1:13" ht="15.75" x14ac:dyDescent="0.2">
      <c r="A18" s="38"/>
      <c r="B18" s="23"/>
      <c r="C18" s="23"/>
      <c r="D18" s="23"/>
      <c r="E18" s="23"/>
      <c r="F18" s="23"/>
      <c r="G18" s="23"/>
      <c r="H18" s="23"/>
      <c r="I18" s="23"/>
      <c r="J18" s="23"/>
      <c r="M18" s="23"/>
    </row>
    <row r="19" spans="1:13" ht="15.75" x14ac:dyDescent="0.2">
      <c r="A19" s="38"/>
      <c r="B19" s="23"/>
      <c r="C19" s="23"/>
      <c r="D19" s="23"/>
      <c r="E19" s="23"/>
      <c r="F19" s="23"/>
      <c r="G19" s="23"/>
      <c r="H19" s="23"/>
      <c r="I19" s="23"/>
      <c r="J19" s="23"/>
      <c r="M19" s="23"/>
    </row>
    <row r="20" spans="1:13" ht="15.75" x14ac:dyDescent="0.2">
      <c r="A20" s="38"/>
      <c r="B20" s="23"/>
      <c r="C20" s="23"/>
      <c r="D20" s="23"/>
      <c r="E20" s="23"/>
      <c r="F20" s="23"/>
      <c r="G20" s="23"/>
      <c r="H20" s="23"/>
      <c r="I20" s="23"/>
      <c r="J20" s="23"/>
      <c r="M20" s="23"/>
    </row>
    <row r="21" spans="1:13" ht="15.75" x14ac:dyDescent="0.2">
      <c r="A21" s="38"/>
      <c r="B21" s="23"/>
      <c r="C21" s="23"/>
      <c r="D21" s="23"/>
      <c r="E21" s="23"/>
      <c r="F21" s="23"/>
      <c r="G21" s="23"/>
      <c r="H21" s="23"/>
      <c r="I21" s="23"/>
      <c r="J21" s="23"/>
      <c r="M21" s="23"/>
    </row>
    <row r="22" spans="1:13" ht="15.75" x14ac:dyDescent="0.2">
      <c r="A22" s="38"/>
      <c r="B22" s="23"/>
      <c r="C22" s="23"/>
      <c r="D22" s="23"/>
      <c r="E22" s="23"/>
      <c r="F22" s="23"/>
      <c r="G22" s="23"/>
      <c r="H22" s="23"/>
      <c r="I22" s="23"/>
      <c r="J22" s="23"/>
      <c r="M22" s="23"/>
    </row>
    <row r="23" spans="1:13" ht="15.75" x14ac:dyDescent="0.2">
      <c r="A23" s="38"/>
      <c r="B23" s="23"/>
      <c r="C23" s="23"/>
      <c r="D23" s="23"/>
      <c r="E23" s="23"/>
      <c r="F23" s="23"/>
      <c r="G23" s="23"/>
      <c r="H23" s="23"/>
      <c r="I23" s="23"/>
      <c r="J23" s="23"/>
      <c r="M23" s="23"/>
    </row>
    <row r="24" spans="1:13" ht="15.75" x14ac:dyDescent="0.2">
      <c r="B24" s="23"/>
      <c r="C24" s="23"/>
      <c r="D24" s="23"/>
      <c r="E24" s="23"/>
      <c r="F24" s="23"/>
      <c r="G24" s="23"/>
      <c r="H24" s="23"/>
      <c r="I24" s="23"/>
      <c r="J24" s="23"/>
      <c r="M24" s="23"/>
    </row>
    <row r="25" spans="1:13" ht="15.75" x14ac:dyDescent="0.2">
      <c r="B25" s="23"/>
      <c r="C25" s="23"/>
      <c r="D25" s="23"/>
      <c r="E25" s="23"/>
      <c r="F25" s="23"/>
      <c r="G25" s="23"/>
      <c r="H25" s="23"/>
      <c r="I25" s="23"/>
      <c r="J25" s="23"/>
      <c r="M25" s="23"/>
    </row>
    <row r="26" spans="1:13" ht="15.75" x14ac:dyDescent="0.2">
      <c r="B26" s="23"/>
      <c r="C26" s="23"/>
      <c r="D26" s="23"/>
      <c r="E26" s="23"/>
      <c r="F26" s="23"/>
      <c r="G26" s="23"/>
      <c r="H26" s="23"/>
      <c r="I26" s="23"/>
      <c r="J26" s="23"/>
      <c r="M26" s="23"/>
    </row>
    <row r="27" spans="1:13" ht="15.75" x14ac:dyDescent="0.2">
      <c r="B27" s="23"/>
      <c r="C27" s="23"/>
      <c r="D27" s="23"/>
      <c r="E27" s="23"/>
      <c r="F27" s="23"/>
      <c r="G27" s="23"/>
      <c r="H27" s="23"/>
      <c r="I27" s="23"/>
      <c r="J27" s="23"/>
      <c r="M27" s="23"/>
    </row>
    <row r="28" spans="1:13" ht="15.75" x14ac:dyDescent="0.2">
      <c r="B28" s="23"/>
      <c r="C28" s="23"/>
      <c r="D28" s="23"/>
      <c r="E28" s="23"/>
      <c r="F28" s="23"/>
      <c r="G28" s="23"/>
      <c r="H28" s="23"/>
      <c r="I28" s="23"/>
      <c r="J28" s="23"/>
      <c r="M28" s="23"/>
    </row>
    <row r="29" spans="1:13" ht="15.75" x14ac:dyDescent="0.2">
      <c r="B29" s="23"/>
      <c r="C29" s="23"/>
      <c r="D29" s="23"/>
      <c r="E29" s="23"/>
      <c r="F29" s="23"/>
      <c r="G29" s="23"/>
      <c r="H29" s="23"/>
      <c r="I29" s="23"/>
      <c r="J29" s="23"/>
      <c r="M29" s="23"/>
    </row>
    <row r="30" spans="1:13" ht="15.75" x14ac:dyDescent="0.2">
      <c r="B30" s="23"/>
      <c r="C30" s="23"/>
      <c r="D30" s="23"/>
      <c r="E30" s="23"/>
      <c r="F30" s="23"/>
      <c r="G30" s="23"/>
      <c r="H30" s="23"/>
      <c r="I30" s="23"/>
      <c r="J30" s="23"/>
      <c r="M30" s="23"/>
    </row>
    <row r="31" spans="1:13" ht="15.75" x14ac:dyDescent="0.2">
      <c r="B31" s="23"/>
      <c r="C31" s="23"/>
      <c r="D31" s="23"/>
      <c r="E31" s="23"/>
      <c r="F31" s="23"/>
      <c r="G31" s="23"/>
      <c r="H31" s="23"/>
      <c r="I31" s="23"/>
      <c r="J31" s="23"/>
      <c r="M31" s="23"/>
    </row>
    <row r="32" spans="1:13" ht="15.75" x14ac:dyDescent="0.2">
      <c r="B32" s="23"/>
      <c r="C32" s="23"/>
      <c r="D32" s="23"/>
      <c r="E32" s="23"/>
      <c r="F32" s="23"/>
      <c r="G32" s="23"/>
      <c r="H32" s="23"/>
      <c r="I32" s="23"/>
      <c r="J32" s="23"/>
      <c r="M32" s="23"/>
    </row>
    <row r="33" spans="2:13" ht="15.75" x14ac:dyDescent="0.2">
      <c r="B33" s="23"/>
      <c r="C33" s="23"/>
      <c r="D33" s="23"/>
      <c r="E33" s="23"/>
      <c r="F33" s="23"/>
      <c r="G33" s="23"/>
      <c r="H33" s="23"/>
      <c r="I33" s="23"/>
      <c r="J33" s="23"/>
      <c r="M33" s="23"/>
    </row>
    <row r="34" spans="2:13" ht="15.75" x14ac:dyDescent="0.2">
      <c r="B34" s="23"/>
      <c r="C34" s="23"/>
      <c r="D34" s="23"/>
      <c r="E34" s="23"/>
      <c r="F34" s="23"/>
      <c r="G34" s="23"/>
      <c r="H34" s="23"/>
      <c r="I34" s="23"/>
      <c r="J34" s="23"/>
      <c r="M34" s="23"/>
    </row>
    <row r="35" spans="2:13" ht="15.75" x14ac:dyDescent="0.2">
      <c r="B35" s="23"/>
      <c r="C35" s="23"/>
      <c r="D35" s="23"/>
      <c r="E35" s="23"/>
      <c r="F35" s="23"/>
      <c r="G35" s="23"/>
      <c r="H35" s="23"/>
      <c r="I35" s="23"/>
      <c r="J35" s="23"/>
      <c r="M35" s="23"/>
    </row>
    <row r="36" spans="2:13" ht="15.75" x14ac:dyDescent="0.2">
      <c r="B36" s="23"/>
      <c r="C36" s="23"/>
      <c r="D36" s="23"/>
      <c r="E36" s="23"/>
      <c r="F36" s="23"/>
      <c r="G36" s="23"/>
      <c r="H36" s="23"/>
      <c r="I36" s="23"/>
      <c r="J36" s="23"/>
      <c r="M36" s="23"/>
    </row>
    <row r="37" spans="2:13" ht="15.75" x14ac:dyDescent="0.2">
      <c r="B37" s="23"/>
      <c r="C37" s="23"/>
      <c r="D37" s="23"/>
      <c r="E37" s="23"/>
      <c r="F37" s="23"/>
      <c r="G37" s="23"/>
      <c r="H37" s="23"/>
      <c r="I37" s="23"/>
      <c r="J37" s="23"/>
      <c r="M37" s="23"/>
    </row>
    <row r="38" spans="2:13" ht="15.75" x14ac:dyDescent="0.2">
      <c r="B38" s="23"/>
      <c r="C38" s="23"/>
      <c r="D38" s="23"/>
      <c r="E38" s="23"/>
      <c r="F38" s="23"/>
      <c r="G38" s="23"/>
      <c r="H38" s="23"/>
      <c r="I38" s="23"/>
      <c r="J38" s="23"/>
      <c r="M38" s="23"/>
    </row>
    <row r="39" spans="2:13" ht="15.75" x14ac:dyDescent="0.2">
      <c r="B39" s="23"/>
      <c r="C39" s="23"/>
      <c r="D39" s="23"/>
      <c r="E39" s="23"/>
      <c r="F39" s="23"/>
      <c r="G39" s="23"/>
      <c r="H39" s="23"/>
      <c r="I39" s="23"/>
      <c r="J39" s="23"/>
      <c r="M39" s="23"/>
    </row>
    <row r="40" spans="2:13" ht="15.75" x14ac:dyDescent="0.2">
      <c r="B40" s="23"/>
      <c r="C40" s="23"/>
      <c r="D40" s="23"/>
      <c r="E40" s="23"/>
      <c r="F40" s="23"/>
      <c r="G40" s="23"/>
      <c r="H40" s="23"/>
      <c r="I40" s="23"/>
      <c r="J40" s="23"/>
      <c r="M40" s="23"/>
    </row>
    <row r="41" spans="2:13" ht="15.75" x14ac:dyDescent="0.2">
      <c r="B41" s="23"/>
      <c r="C41" s="23"/>
      <c r="D41" s="23"/>
      <c r="E41" s="23"/>
      <c r="F41" s="23"/>
      <c r="G41" s="23"/>
      <c r="H41" s="23"/>
      <c r="I41" s="23"/>
      <c r="J41" s="23"/>
      <c r="M41" s="23"/>
    </row>
    <row r="42" spans="2:13" ht="15.75" x14ac:dyDescent="0.2">
      <c r="B42" s="23"/>
      <c r="C42" s="23"/>
      <c r="D42" s="23"/>
      <c r="E42" s="23"/>
      <c r="F42" s="23"/>
      <c r="G42" s="23"/>
      <c r="H42" s="23"/>
      <c r="I42" s="23"/>
      <c r="J42" s="23"/>
      <c r="M42" s="23"/>
    </row>
    <row r="43" spans="2:13" ht="15.75" x14ac:dyDescent="0.2">
      <c r="B43" s="23"/>
      <c r="C43" s="23"/>
      <c r="D43" s="23"/>
      <c r="E43" s="23"/>
      <c r="F43" s="23"/>
      <c r="G43" s="23"/>
      <c r="H43" s="23"/>
      <c r="I43" s="23"/>
      <c r="J43" s="23"/>
      <c r="M43" s="23"/>
    </row>
    <row r="44" spans="2:13" ht="15.75" x14ac:dyDescent="0.2">
      <c r="B44" s="23"/>
      <c r="C44" s="23"/>
      <c r="D44" s="23"/>
      <c r="E44" s="23"/>
      <c r="F44" s="23"/>
      <c r="G44" s="23"/>
      <c r="H44" s="23"/>
      <c r="I44" s="23"/>
      <c r="J44" s="23"/>
      <c r="M44" s="23"/>
    </row>
    <row r="45" spans="2:13" ht="15.75" x14ac:dyDescent="0.2">
      <c r="B45" s="23"/>
      <c r="C45" s="23"/>
      <c r="D45" s="23"/>
      <c r="E45" s="23"/>
      <c r="F45" s="23"/>
      <c r="G45" s="23"/>
      <c r="H45" s="23"/>
      <c r="I45" s="23"/>
      <c r="J45" s="23"/>
      <c r="M45" s="23"/>
    </row>
    <row r="46" spans="2:13" ht="15.75" x14ac:dyDescent="0.2">
      <c r="B46" s="23"/>
      <c r="C46" s="23"/>
      <c r="D46" s="23"/>
      <c r="E46" s="23"/>
      <c r="F46" s="23"/>
      <c r="G46" s="23"/>
      <c r="H46" s="23"/>
      <c r="I46" s="23"/>
      <c r="J46" s="23"/>
      <c r="M46" s="23"/>
    </row>
    <row r="47" spans="2:13" ht="15.75" x14ac:dyDescent="0.2">
      <c r="B47" s="23"/>
      <c r="C47" s="23"/>
      <c r="D47" s="23"/>
      <c r="E47" s="23"/>
      <c r="F47" s="23"/>
      <c r="G47" s="23"/>
      <c r="H47" s="23"/>
      <c r="I47" s="23"/>
      <c r="J47" s="23"/>
      <c r="M47" s="23"/>
    </row>
    <row r="48" spans="2:13" ht="15.75" x14ac:dyDescent="0.2">
      <c r="B48" s="23"/>
      <c r="C48" s="23"/>
      <c r="D48" s="23"/>
      <c r="E48" s="23"/>
      <c r="F48" s="23"/>
      <c r="G48" s="23"/>
      <c r="H48" s="23"/>
      <c r="I48" s="23"/>
      <c r="J48" s="23"/>
      <c r="M48" s="23"/>
    </row>
    <row r="49" spans="1:13" ht="15.75" x14ac:dyDescent="0.2">
      <c r="B49" s="23"/>
      <c r="C49" s="23"/>
      <c r="D49" s="23"/>
      <c r="E49" s="23"/>
      <c r="F49" s="23"/>
      <c r="G49" s="23"/>
      <c r="H49" s="23"/>
      <c r="I49" s="23"/>
      <c r="J49" s="23"/>
      <c r="M49" s="23"/>
    </row>
    <row r="50" spans="1:13" ht="15.75" x14ac:dyDescent="0.2">
      <c r="B50" s="23"/>
      <c r="C50" s="23"/>
      <c r="D50" s="23"/>
      <c r="E50" s="23"/>
      <c r="F50" s="23"/>
      <c r="G50" s="23"/>
      <c r="H50" s="23"/>
      <c r="I50" s="23"/>
      <c r="J50" s="23"/>
      <c r="M50" s="23"/>
    </row>
    <row r="51" spans="1:13" ht="15.75" x14ac:dyDescent="0.2">
      <c r="B51" s="23"/>
      <c r="C51" s="23"/>
      <c r="D51" s="23"/>
      <c r="E51" s="23"/>
      <c r="F51" s="23"/>
      <c r="G51" s="23"/>
      <c r="H51" s="23"/>
      <c r="I51" s="23"/>
      <c r="J51" s="23"/>
      <c r="M51" s="23"/>
    </row>
    <row r="52" spans="1:13" ht="15.75" x14ac:dyDescent="0.2">
      <c r="B52" s="23"/>
      <c r="C52" s="23"/>
      <c r="D52" s="23"/>
      <c r="E52" s="23"/>
      <c r="F52" s="23"/>
      <c r="G52" s="23"/>
      <c r="H52" s="23"/>
      <c r="I52" s="23"/>
      <c r="J52" s="23"/>
      <c r="M52" s="23"/>
    </row>
    <row r="53" spans="1:13" ht="15.75" x14ac:dyDescent="0.2">
      <c r="B53" s="23"/>
      <c r="C53" s="23"/>
      <c r="D53" s="23"/>
      <c r="E53" s="23"/>
      <c r="F53" s="23"/>
      <c r="G53" s="23"/>
      <c r="H53" s="23"/>
      <c r="I53" s="23"/>
      <c r="J53" s="23"/>
      <c r="M53" s="23"/>
    </row>
    <row r="54" spans="1:13" ht="15.75" x14ac:dyDescent="0.2">
      <c r="B54" s="23"/>
      <c r="C54" s="23"/>
      <c r="D54" s="23"/>
      <c r="E54" s="23"/>
      <c r="F54" s="23"/>
      <c r="G54" s="23"/>
      <c r="H54" s="23"/>
      <c r="I54" s="23"/>
      <c r="J54" s="23"/>
      <c r="M54" s="23"/>
    </row>
    <row r="55" spans="1:13" ht="15.75" x14ac:dyDescent="0.2">
      <c r="B55" s="23"/>
      <c r="C55" s="23"/>
      <c r="D55" s="23"/>
      <c r="E55" s="23"/>
      <c r="F55" s="23"/>
      <c r="G55" s="23"/>
      <c r="H55" s="23"/>
      <c r="I55" s="23"/>
      <c r="J55" s="23"/>
      <c r="M55" s="23"/>
    </row>
    <row r="56" spans="1:13" s="61" customFormat="1" ht="15.75" x14ac:dyDescent="0.2">
      <c r="A56" s="63"/>
      <c r="B56" s="18"/>
      <c r="C56" s="18"/>
      <c r="D56" s="18"/>
      <c r="E56" s="18"/>
      <c r="F56" s="18"/>
      <c r="G56" s="18"/>
      <c r="H56" s="18"/>
      <c r="I56" s="54"/>
      <c r="J56" s="54"/>
      <c r="K56" s="54"/>
      <c r="L56" s="72"/>
      <c r="M56" s="54"/>
    </row>
    <row r="57" spans="1:13" s="61" customFormat="1" ht="15.75" hidden="1" x14ac:dyDescent="0.2">
      <c r="A57" s="63"/>
      <c r="B57" s="18"/>
      <c r="C57" s="18"/>
      <c r="D57" s="18"/>
      <c r="E57" s="18"/>
      <c r="F57" s="18"/>
      <c r="G57" s="18"/>
      <c r="H57" s="18"/>
      <c r="I57" s="54"/>
      <c r="J57" s="54"/>
      <c r="K57" s="54"/>
      <c r="L57" s="72"/>
      <c r="M57" s="54"/>
    </row>
  </sheetData>
  <sheetProtection algorithmName="SHA-512" hashValue="ezI7Wrqvoi4S6Az+FAiOACxQnatLuEKX/APF7YHBpfRsa8Y6rgM7d7/8heUjNrgVVr/rMjrlBpHl+FcPZpr9YA==" saltValue="tMk9DCn94LVdiBkgYzfOZA==" spinCount="100000" sheet="1" formatColumns="0" insertColumns="0" deleteColumns="0" selectLockedCells="1"/>
  <mergeCells count="2">
    <mergeCell ref="B2:H2"/>
    <mergeCell ref="D6:E6"/>
  </mergeCells>
  <dataValidations count="7">
    <dataValidation type="list" allowBlank="1" showInputMessage="1" showErrorMessage="1" sqref="H10:H55" xr:uid="{00000000-0002-0000-0500-000000000000}">
      <formula1>Beveiliging</formula1>
    </dataValidation>
    <dataValidation type="list" allowBlank="1" showInputMessage="1" showErrorMessage="1" sqref="G10:G55" xr:uid="{00000000-0002-0000-0500-000001000000}">
      <formula1>Wettelijke_grond</formula1>
    </dataValidation>
    <dataValidation type="list" allowBlank="1" showInputMessage="1" showErrorMessage="1" sqref="E10:E55" xr:uid="{00000000-0002-0000-0500-000002000000}">
      <formula1>Derden</formula1>
    </dataValidation>
    <dataValidation type="list" allowBlank="1" showInputMessage="1" showErrorMessage="1" sqref="D10:D55" xr:uid="{00000000-0002-0000-0500-000003000000}">
      <formula1>Persoonsgegevens</formula1>
    </dataValidation>
    <dataValidation type="list" allowBlank="1" showInputMessage="1" showErrorMessage="1" sqref="C10:C55" xr:uid="{00000000-0002-0000-0500-000004000000}">
      <formula1>Betrokkenen</formula1>
    </dataValidation>
    <dataValidation type="list" allowBlank="1" showInputMessage="1" showErrorMessage="1" sqref="B10:B55" xr:uid="{00000000-0002-0000-0500-000005000000}">
      <formula1>Doeleinden</formula1>
    </dataValidation>
    <dataValidation type="list" allowBlank="1" showInputMessage="1" showErrorMessage="1" sqref="D6:E6" xr:uid="{00000000-0002-0000-0500-000006000000}">
      <formula1>Verwerkingsactiviteiten</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3">
    <pageSetUpPr fitToPage="1"/>
  </sheetPr>
  <dimension ref="A1:LI57"/>
  <sheetViews>
    <sheetView showRowColHeaders="0" topLeftCell="A4" zoomScale="90" zoomScaleNormal="90" zoomScaleSheetLayoutView="100" workbookViewId="0">
      <selection activeCell="D12" sqref="D12"/>
    </sheetView>
  </sheetViews>
  <sheetFormatPr defaultColWidth="0" defaultRowHeight="15.6" customHeight="1" zeroHeight="1" x14ac:dyDescent="0.2"/>
  <cols>
    <col min="1" max="1" width="1.296875" style="63" customWidth="1"/>
    <col min="2" max="2" width="38.69921875" style="4" customWidth="1"/>
    <col min="3" max="3" width="17.296875" style="4" customWidth="1"/>
    <col min="4" max="4" width="42.09765625" style="4" customWidth="1"/>
    <col min="5" max="5" width="17.09765625" style="4" customWidth="1"/>
    <col min="6" max="6" width="13.69921875" style="4" customWidth="1"/>
    <col min="7" max="7" width="13.8984375" style="4" customWidth="1"/>
    <col min="8" max="8" width="27.69921875" style="4" customWidth="1"/>
    <col min="9" max="10" width="18.59765625" style="21" customWidth="1"/>
    <col min="11" max="11" width="3.296875" style="54" customWidth="1"/>
    <col min="12" max="12" width="9.09765625" style="70" hidden="1" customWidth="1"/>
    <col min="13" max="13" width="18.59765625" style="21" hidden="1" customWidth="1"/>
    <col min="14" max="276" width="9.09765625" style="44" hidden="1" customWidth="1"/>
    <col min="277" max="321" width="0" style="44" hidden="1" customWidth="1"/>
    <col min="322" max="16384" width="9.09765625" style="44" hidden="1"/>
  </cols>
  <sheetData>
    <row r="1" spans="1:257" s="5" customFormat="1" ht="15.75" x14ac:dyDescent="0.2">
      <c r="A1" s="63"/>
      <c r="B1" s="18"/>
      <c r="C1" s="18"/>
      <c r="D1" s="18"/>
      <c r="E1" s="18"/>
      <c r="F1" s="18"/>
      <c r="G1" s="18"/>
      <c r="H1" s="18"/>
      <c r="I1" s="54"/>
      <c r="J1" s="54"/>
      <c r="K1" s="54"/>
      <c r="L1" s="68"/>
      <c r="M1" s="5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2">
      <c r="A2" s="63"/>
      <c r="B2" s="112" t="str">
        <f>"REGISTER GEGEVENSVERWERKING"&amp;" "&amp;UPPER(Naam_sportclub)</f>
        <v>REGISTER GEGEVENSVERWERKING VLAAMSE TAFELTENNISLIGA</v>
      </c>
      <c r="C2" s="112"/>
      <c r="D2" s="112"/>
      <c r="E2" s="112"/>
      <c r="F2" s="112"/>
      <c r="G2" s="112"/>
      <c r="H2" s="112"/>
      <c r="I2" s="55"/>
      <c r="J2" s="55"/>
      <c r="K2" s="54"/>
      <c r="L2" s="68"/>
      <c r="M2" s="5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ht="15.75" x14ac:dyDescent="0.2">
      <c r="A3" s="63"/>
      <c r="B3" s="18"/>
      <c r="C3" s="18"/>
      <c r="D3" s="18"/>
      <c r="E3" s="18"/>
      <c r="F3" s="18"/>
      <c r="G3" s="18"/>
      <c r="H3" s="18"/>
      <c r="I3" s="54"/>
      <c r="J3" s="54"/>
      <c r="K3" s="54"/>
      <c r="L3" s="68"/>
      <c r="M3" s="5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500000000000002" customHeight="1" x14ac:dyDescent="0.2">
      <c r="A4" s="63"/>
      <c r="B4" s="29"/>
      <c r="C4" s="29"/>
      <c r="D4" s="29"/>
      <c r="E4" s="29"/>
      <c r="F4" s="29"/>
      <c r="G4" s="29"/>
      <c r="H4" s="29"/>
      <c r="I4" s="56"/>
      <c r="J4" s="56"/>
      <c r="K4" s="54"/>
      <c r="L4" s="68"/>
      <c r="M4" s="56"/>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20" customFormat="1" ht="6.6" customHeight="1" x14ac:dyDescent="0.2">
      <c r="A5" s="63"/>
      <c r="B5" s="19"/>
      <c r="C5" s="19"/>
      <c r="D5" s="19"/>
      <c r="E5" s="19"/>
      <c r="F5" s="19"/>
      <c r="G5" s="19"/>
      <c r="H5" s="19"/>
      <c r="I5" s="57"/>
      <c r="J5" s="57"/>
      <c r="K5" s="54"/>
      <c r="L5" s="69"/>
      <c r="M5" s="57"/>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s="5" customFormat="1" ht="16.5" customHeight="1" x14ac:dyDescent="0.2">
      <c r="A6" s="38"/>
      <c r="B6" s="39"/>
      <c r="C6" s="41" t="s">
        <v>38</v>
      </c>
      <c r="D6" s="113" t="s">
        <v>157</v>
      </c>
      <c r="E6" s="113"/>
      <c r="F6" s="40"/>
      <c r="G6" s="40"/>
      <c r="H6" s="40"/>
      <c r="I6" s="58"/>
      <c r="J6" s="58"/>
      <c r="K6" s="54"/>
      <c r="L6" s="68"/>
      <c r="M6" s="58"/>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5" customHeight="1" x14ac:dyDescent="0.2">
      <c r="A7" s="38"/>
      <c r="B7" s="65"/>
      <c r="C7" s="65"/>
      <c r="D7" s="66"/>
      <c r="E7" s="66"/>
      <c r="F7" s="67"/>
      <c r="G7" s="67"/>
      <c r="H7" s="67"/>
      <c r="I7" s="21"/>
      <c r="J7" s="21"/>
      <c r="K7" s="54"/>
      <c r="L7" s="68"/>
      <c r="M7" s="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5.75" x14ac:dyDescent="0.2">
      <c r="A8" s="38"/>
      <c r="B8" s="42" t="s">
        <v>39</v>
      </c>
      <c r="C8" s="42" t="s">
        <v>36</v>
      </c>
      <c r="D8" s="42" t="s">
        <v>42</v>
      </c>
      <c r="E8" s="42" t="s">
        <v>43</v>
      </c>
      <c r="F8" s="42" t="s">
        <v>46</v>
      </c>
      <c r="G8" s="42" t="s">
        <v>45</v>
      </c>
      <c r="H8" s="42" t="s">
        <v>0</v>
      </c>
      <c r="I8" s="59" t="s">
        <v>55</v>
      </c>
      <c r="J8" s="59" t="s">
        <v>55</v>
      </c>
      <c r="M8" s="59" t="s">
        <v>55</v>
      </c>
    </row>
    <row r="9" spans="1:257" s="45" customFormat="1" ht="49.5" customHeight="1" x14ac:dyDescent="0.2">
      <c r="A9" s="64"/>
      <c r="B9" s="43" t="s">
        <v>40</v>
      </c>
      <c r="C9" s="43" t="s">
        <v>41</v>
      </c>
      <c r="D9" s="43" t="s">
        <v>75</v>
      </c>
      <c r="E9" s="43" t="s">
        <v>44</v>
      </c>
      <c r="F9" s="43" t="s">
        <v>47</v>
      </c>
      <c r="G9" s="43" t="s">
        <v>48</v>
      </c>
      <c r="H9" s="43" t="s">
        <v>49</v>
      </c>
      <c r="I9" s="60" t="s">
        <v>56</v>
      </c>
      <c r="J9" s="60" t="s">
        <v>56</v>
      </c>
      <c r="K9" s="62"/>
      <c r="L9" s="71"/>
      <c r="M9" s="60" t="s">
        <v>56</v>
      </c>
    </row>
    <row r="10" spans="1:257" ht="45" x14ac:dyDescent="0.2">
      <c r="A10" s="38"/>
      <c r="B10" s="23" t="s">
        <v>126</v>
      </c>
      <c r="C10" s="23" t="s">
        <v>114</v>
      </c>
      <c r="D10" s="23" t="s">
        <v>102</v>
      </c>
      <c r="E10" s="23" t="s">
        <v>107</v>
      </c>
      <c r="F10" s="23" t="s">
        <v>136</v>
      </c>
      <c r="G10" s="23" t="s">
        <v>10</v>
      </c>
      <c r="H10" s="23" t="s">
        <v>6</v>
      </c>
      <c r="I10" s="23" t="s">
        <v>219</v>
      </c>
      <c r="J10" s="23"/>
      <c r="M10" s="23"/>
    </row>
    <row r="11" spans="1:257" ht="45" x14ac:dyDescent="0.2">
      <c r="A11" s="38"/>
      <c r="B11" s="23"/>
      <c r="C11" s="23" t="s">
        <v>115</v>
      </c>
      <c r="D11" s="23" t="s">
        <v>102</v>
      </c>
      <c r="E11" s="23" t="s">
        <v>107</v>
      </c>
      <c r="F11" s="23" t="s">
        <v>136</v>
      </c>
      <c r="G11" s="23" t="s">
        <v>10</v>
      </c>
      <c r="H11" s="23" t="s">
        <v>6</v>
      </c>
      <c r="I11" s="23"/>
      <c r="J11" s="23"/>
      <c r="M11" s="23"/>
    </row>
    <row r="12" spans="1:257" ht="45" x14ac:dyDescent="0.2">
      <c r="A12" s="38"/>
      <c r="B12" s="23" t="s">
        <v>125</v>
      </c>
      <c r="C12" s="23" t="s">
        <v>114</v>
      </c>
      <c r="D12" s="23" t="s">
        <v>102</v>
      </c>
      <c r="E12" s="23" t="s">
        <v>107</v>
      </c>
      <c r="F12" s="23" t="s">
        <v>136</v>
      </c>
      <c r="G12" s="23" t="s">
        <v>10</v>
      </c>
      <c r="H12" s="23" t="s">
        <v>6</v>
      </c>
      <c r="I12" s="23"/>
      <c r="J12" s="23"/>
      <c r="M12" s="23"/>
    </row>
    <row r="13" spans="1:257" ht="45" x14ac:dyDescent="0.2">
      <c r="A13" s="38"/>
      <c r="B13" s="23"/>
      <c r="C13" s="23" t="s">
        <v>115</v>
      </c>
      <c r="D13" s="23" t="s">
        <v>102</v>
      </c>
      <c r="E13" s="23" t="s">
        <v>107</v>
      </c>
      <c r="F13" s="23" t="s">
        <v>136</v>
      </c>
      <c r="G13" s="23" t="s">
        <v>10</v>
      </c>
      <c r="H13" s="23" t="s">
        <v>6</v>
      </c>
      <c r="I13" s="23"/>
      <c r="J13" s="23"/>
      <c r="M13" s="23"/>
    </row>
    <row r="14" spans="1:257" ht="15.75" x14ac:dyDescent="0.2">
      <c r="A14" s="38"/>
      <c r="B14" s="23"/>
      <c r="C14" s="23"/>
      <c r="D14" s="23"/>
      <c r="E14" s="23"/>
      <c r="F14" s="23"/>
      <c r="G14" s="23"/>
      <c r="H14" s="23"/>
      <c r="I14" s="23"/>
      <c r="J14" s="23"/>
      <c r="M14" s="23"/>
    </row>
    <row r="15" spans="1:257" ht="15.75" x14ac:dyDescent="0.2">
      <c r="A15" s="38"/>
      <c r="B15" s="23"/>
      <c r="C15" s="23"/>
      <c r="D15" s="23"/>
      <c r="E15" s="23"/>
      <c r="F15" s="23"/>
      <c r="G15" s="23"/>
      <c r="H15" s="23"/>
      <c r="I15" s="23"/>
      <c r="J15" s="23"/>
      <c r="M15" s="23"/>
    </row>
    <row r="16" spans="1:257" ht="15.75" x14ac:dyDescent="0.2">
      <c r="A16" s="38"/>
      <c r="B16" s="23"/>
      <c r="C16" s="23"/>
      <c r="D16" s="23"/>
      <c r="E16" s="23"/>
      <c r="F16" s="23"/>
      <c r="G16" s="23"/>
      <c r="H16" s="23"/>
      <c r="I16" s="23"/>
      <c r="J16" s="23"/>
      <c r="M16" s="23"/>
    </row>
    <row r="17" spans="1:13" ht="15.75" x14ac:dyDescent="0.2">
      <c r="A17" s="38"/>
      <c r="B17" s="23"/>
      <c r="C17" s="23"/>
      <c r="D17" s="23"/>
      <c r="E17" s="23"/>
      <c r="F17" s="23"/>
      <c r="G17" s="23"/>
      <c r="H17" s="23"/>
      <c r="I17" s="23"/>
      <c r="J17" s="23"/>
      <c r="M17" s="23"/>
    </row>
    <row r="18" spans="1:13" ht="15.75" x14ac:dyDescent="0.2">
      <c r="A18" s="38"/>
      <c r="B18" s="23"/>
      <c r="C18" s="23"/>
      <c r="D18" s="23"/>
      <c r="E18" s="23"/>
      <c r="F18" s="23"/>
      <c r="G18" s="23"/>
      <c r="H18" s="23"/>
      <c r="I18" s="23"/>
      <c r="J18" s="23"/>
      <c r="M18" s="23"/>
    </row>
    <row r="19" spans="1:13" ht="15.75" x14ac:dyDescent="0.2">
      <c r="A19" s="38"/>
      <c r="B19" s="23"/>
      <c r="C19" s="23"/>
      <c r="D19" s="23"/>
      <c r="E19" s="23"/>
      <c r="F19" s="23"/>
      <c r="G19" s="23"/>
      <c r="H19" s="23"/>
      <c r="I19" s="23"/>
      <c r="J19" s="23"/>
      <c r="M19" s="23"/>
    </row>
    <row r="20" spans="1:13" ht="15.75" x14ac:dyDescent="0.2">
      <c r="A20" s="38"/>
      <c r="B20" s="23"/>
      <c r="C20" s="23"/>
      <c r="D20" s="23"/>
      <c r="E20" s="23"/>
      <c r="F20" s="23"/>
      <c r="G20" s="23"/>
      <c r="H20" s="23"/>
      <c r="I20" s="23"/>
      <c r="J20" s="23"/>
      <c r="M20" s="23"/>
    </row>
    <row r="21" spans="1:13" ht="15.75" x14ac:dyDescent="0.2">
      <c r="A21" s="38"/>
      <c r="B21" s="23"/>
      <c r="C21" s="23"/>
      <c r="D21" s="23"/>
      <c r="E21" s="23"/>
      <c r="F21" s="23"/>
      <c r="G21" s="23"/>
      <c r="H21" s="23"/>
      <c r="I21" s="23"/>
      <c r="J21" s="23"/>
      <c r="M21" s="23"/>
    </row>
    <row r="22" spans="1:13" ht="15.75" x14ac:dyDescent="0.2">
      <c r="A22" s="38"/>
      <c r="B22" s="23"/>
      <c r="C22" s="23"/>
      <c r="D22" s="23"/>
      <c r="E22" s="23"/>
      <c r="F22" s="23"/>
      <c r="G22" s="23"/>
      <c r="H22" s="23"/>
      <c r="I22" s="23"/>
      <c r="J22" s="23"/>
      <c r="M22" s="23"/>
    </row>
    <row r="23" spans="1:13" ht="15.75" x14ac:dyDescent="0.2">
      <c r="A23" s="38"/>
      <c r="B23" s="23"/>
      <c r="C23" s="23"/>
      <c r="D23" s="23"/>
      <c r="E23" s="23"/>
      <c r="F23" s="23"/>
      <c r="G23" s="23"/>
      <c r="H23" s="23"/>
      <c r="I23" s="23"/>
      <c r="J23" s="23"/>
      <c r="M23" s="23"/>
    </row>
    <row r="24" spans="1:13" ht="15.75" x14ac:dyDescent="0.2">
      <c r="B24" s="23"/>
      <c r="C24" s="23"/>
      <c r="D24" s="23"/>
      <c r="E24" s="23"/>
      <c r="F24" s="23"/>
      <c r="G24" s="23"/>
      <c r="H24" s="23"/>
      <c r="I24" s="23"/>
      <c r="J24" s="23"/>
      <c r="M24" s="23"/>
    </row>
    <row r="25" spans="1:13" ht="15.75" x14ac:dyDescent="0.2">
      <c r="B25" s="23"/>
      <c r="C25" s="23"/>
      <c r="D25" s="23"/>
      <c r="E25" s="23"/>
      <c r="F25" s="23"/>
      <c r="G25" s="23"/>
      <c r="H25" s="23"/>
      <c r="I25" s="23"/>
      <c r="J25" s="23"/>
      <c r="M25" s="23"/>
    </row>
    <row r="26" spans="1:13" ht="15.75" x14ac:dyDescent="0.2">
      <c r="B26" s="23"/>
      <c r="C26" s="23"/>
      <c r="D26" s="23"/>
      <c r="E26" s="23"/>
      <c r="F26" s="23"/>
      <c r="G26" s="23"/>
      <c r="H26" s="23"/>
      <c r="I26" s="23"/>
      <c r="J26" s="23"/>
      <c r="M26" s="23"/>
    </row>
    <row r="27" spans="1:13" ht="15.75" x14ac:dyDescent="0.2">
      <c r="B27" s="23"/>
      <c r="C27" s="23"/>
      <c r="D27" s="23"/>
      <c r="E27" s="23"/>
      <c r="F27" s="23"/>
      <c r="G27" s="23"/>
      <c r="H27" s="23"/>
      <c r="I27" s="23"/>
      <c r="J27" s="23"/>
      <c r="M27" s="23"/>
    </row>
    <row r="28" spans="1:13" ht="15.75" x14ac:dyDescent="0.2">
      <c r="B28" s="23"/>
      <c r="C28" s="23"/>
      <c r="D28" s="23"/>
      <c r="E28" s="23"/>
      <c r="F28" s="23"/>
      <c r="G28" s="23"/>
      <c r="H28" s="23"/>
      <c r="I28" s="23"/>
      <c r="J28" s="23"/>
      <c r="M28" s="23"/>
    </row>
    <row r="29" spans="1:13" ht="15.75" x14ac:dyDescent="0.2">
      <c r="B29" s="23"/>
      <c r="C29" s="23"/>
      <c r="D29" s="23"/>
      <c r="E29" s="23"/>
      <c r="F29" s="23"/>
      <c r="G29" s="23"/>
      <c r="H29" s="23"/>
      <c r="I29" s="23"/>
      <c r="J29" s="23"/>
      <c r="M29" s="23"/>
    </row>
    <row r="30" spans="1:13" ht="15.75" x14ac:dyDescent="0.2">
      <c r="B30" s="23"/>
      <c r="C30" s="23"/>
      <c r="D30" s="23"/>
      <c r="E30" s="23"/>
      <c r="F30" s="23"/>
      <c r="G30" s="23"/>
      <c r="H30" s="23"/>
      <c r="I30" s="23"/>
      <c r="J30" s="23"/>
      <c r="M30" s="23"/>
    </row>
    <row r="31" spans="1:13" ht="15.75" x14ac:dyDescent="0.2">
      <c r="B31" s="23"/>
      <c r="C31" s="23"/>
      <c r="D31" s="23"/>
      <c r="E31" s="23"/>
      <c r="F31" s="23"/>
      <c r="G31" s="23"/>
      <c r="H31" s="23"/>
      <c r="I31" s="23"/>
      <c r="J31" s="23"/>
      <c r="M31" s="23"/>
    </row>
    <row r="32" spans="1:13" ht="15.75" x14ac:dyDescent="0.2">
      <c r="B32" s="23"/>
      <c r="C32" s="23"/>
      <c r="D32" s="23"/>
      <c r="E32" s="23"/>
      <c r="F32" s="23"/>
      <c r="G32" s="23"/>
      <c r="H32" s="23"/>
      <c r="I32" s="23"/>
      <c r="J32" s="23"/>
      <c r="M32" s="23"/>
    </row>
    <row r="33" spans="2:13" ht="15.75" x14ac:dyDescent="0.2">
      <c r="B33" s="23"/>
      <c r="C33" s="23"/>
      <c r="D33" s="23"/>
      <c r="E33" s="23"/>
      <c r="F33" s="23"/>
      <c r="G33" s="23"/>
      <c r="H33" s="23"/>
      <c r="I33" s="23"/>
      <c r="J33" s="23"/>
      <c r="M33" s="23"/>
    </row>
    <row r="34" spans="2:13" ht="15.75" x14ac:dyDescent="0.2">
      <c r="B34" s="23"/>
      <c r="C34" s="23"/>
      <c r="D34" s="23"/>
      <c r="E34" s="23"/>
      <c r="F34" s="23"/>
      <c r="G34" s="23"/>
      <c r="H34" s="23"/>
      <c r="I34" s="23"/>
      <c r="J34" s="23"/>
      <c r="M34" s="23"/>
    </row>
    <row r="35" spans="2:13" ht="15.75" x14ac:dyDescent="0.2">
      <c r="B35" s="23"/>
      <c r="C35" s="23"/>
      <c r="D35" s="23"/>
      <c r="E35" s="23"/>
      <c r="F35" s="23"/>
      <c r="G35" s="23"/>
      <c r="H35" s="23"/>
      <c r="I35" s="23"/>
      <c r="J35" s="23"/>
      <c r="M35" s="23"/>
    </row>
    <row r="36" spans="2:13" ht="15.75" x14ac:dyDescent="0.2">
      <c r="B36" s="23"/>
      <c r="C36" s="23"/>
      <c r="D36" s="23"/>
      <c r="E36" s="23"/>
      <c r="F36" s="23"/>
      <c r="G36" s="23"/>
      <c r="H36" s="23"/>
      <c r="I36" s="23"/>
      <c r="J36" s="23"/>
      <c r="M36" s="23"/>
    </row>
    <row r="37" spans="2:13" ht="15.75" x14ac:dyDescent="0.2">
      <c r="B37" s="23"/>
      <c r="C37" s="23"/>
      <c r="D37" s="23"/>
      <c r="E37" s="23"/>
      <c r="F37" s="23"/>
      <c r="G37" s="23"/>
      <c r="H37" s="23"/>
      <c r="I37" s="23"/>
      <c r="J37" s="23"/>
      <c r="M37" s="23"/>
    </row>
    <row r="38" spans="2:13" ht="15.75" x14ac:dyDescent="0.2">
      <c r="B38" s="23"/>
      <c r="C38" s="23"/>
      <c r="D38" s="23"/>
      <c r="E38" s="23"/>
      <c r="F38" s="23"/>
      <c r="G38" s="23"/>
      <c r="H38" s="23"/>
      <c r="I38" s="23"/>
      <c r="J38" s="23"/>
      <c r="M38" s="23"/>
    </row>
    <row r="39" spans="2:13" ht="15.75" x14ac:dyDescent="0.2">
      <c r="B39" s="23"/>
      <c r="C39" s="23"/>
      <c r="D39" s="23"/>
      <c r="E39" s="23"/>
      <c r="F39" s="23"/>
      <c r="G39" s="23"/>
      <c r="H39" s="23"/>
      <c r="I39" s="23"/>
      <c r="J39" s="23"/>
      <c r="M39" s="23"/>
    </row>
    <row r="40" spans="2:13" ht="15.75" x14ac:dyDescent="0.2">
      <c r="B40" s="23"/>
      <c r="C40" s="23"/>
      <c r="D40" s="23"/>
      <c r="E40" s="23"/>
      <c r="F40" s="23"/>
      <c r="G40" s="23"/>
      <c r="H40" s="23"/>
      <c r="I40" s="23"/>
      <c r="J40" s="23"/>
      <c r="M40" s="23"/>
    </row>
    <row r="41" spans="2:13" ht="15.75" x14ac:dyDescent="0.2">
      <c r="B41" s="23"/>
      <c r="C41" s="23"/>
      <c r="D41" s="23"/>
      <c r="E41" s="23"/>
      <c r="F41" s="23"/>
      <c r="G41" s="23"/>
      <c r="H41" s="23"/>
      <c r="I41" s="23"/>
      <c r="J41" s="23"/>
      <c r="M41" s="23"/>
    </row>
    <row r="42" spans="2:13" ht="15.75" x14ac:dyDescent="0.2">
      <c r="B42" s="23"/>
      <c r="C42" s="23"/>
      <c r="D42" s="23"/>
      <c r="E42" s="23"/>
      <c r="F42" s="23"/>
      <c r="G42" s="23"/>
      <c r="H42" s="23"/>
      <c r="I42" s="23"/>
      <c r="J42" s="23"/>
      <c r="M42" s="23"/>
    </row>
    <row r="43" spans="2:13" ht="15.75" x14ac:dyDescent="0.2">
      <c r="B43" s="23"/>
      <c r="C43" s="23"/>
      <c r="D43" s="23"/>
      <c r="E43" s="23"/>
      <c r="F43" s="23"/>
      <c r="G43" s="23"/>
      <c r="H43" s="23"/>
      <c r="I43" s="23"/>
      <c r="J43" s="23"/>
      <c r="M43" s="23"/>
    </row>
    <row r="44" spans="2:13" ht="15.75" x14ac:dyDescent="0.2">
      <c r="B44" s="23"/>
      <c r="C44" s="23"/>
      <c r="D44" s="23"/>
      <c r="E44" s="23"/>
      <c r="F44" s="23"/>
      <c r="G44" s="23"/>
      <c r="H44" s="23"/>
      <c r="I44" s="23"/>
      <c r="J44" s="23"/>
      <c r="M44" s="23"/>
    </row>
    <row r="45" spans="2:13" ht="15.75" x14ac:dyDescent="0.2">
      <c r="B45" s="23"/>
      <c r="C45" s="23"/>
      <c r="D45" s="23"/>
      <c r="E45" s="23"/>
      <c r="F45" s="23"/>
      <c r="G45" s="23"/>
      <c r="H45" s="23"/>
      <c r="I45" s="23"/>
      <c r="J45" s="23"/>
      <c r="M45" s="23"/>
    </row>
    <row r="46" spans="2:13" ht="15.75" x14ac:dyDescent="0.2">
      <c r="B46" s="23"/>
      <c r="C46" s="23"/>
      <c r="D46" s="23"/>
      <c r="E46" s="23"/>
      <c r="F46" s="23"/>
      <c r="G46" s="23"/>
      <c r="H46" s="23"/>
      <c r="I46" s="23"/>
      <c r="J46" s="23"/>
      <c r="M46" s="23"/>
    </row>
    <row r="47" spans="2:13" ht="15.75" x14ac:dyDescent="0.2">
      <c r="B47" s="23"/>
      <c r="C47" s="23"/>
      <c r="D47" s="23"/>
      <c r="E47" s="23"/>
      <c r="F47" s="23"/>
      <c r="G47" s="23"/>
      <c r="H47" s="23"/>
      <c r="I47" s="23"/>
      <c r="J47" s="23"/>
      <c r="M47" s="23"/>
    </row>
    <row r="48" spans="2:13" ht="15.75" x14ac:dyDescent="0.2">
      <c r="B48" s="23"/>
      <c r="C48" s="23"/>
      <c r="D48" s="23"/>
      <c r="E48" s="23"/>
      <c r="F48" s="23"/>
      <c r="G48" s="23"/>
      <c r="H48" s="23"/>
      <c r="I48" s="23"/>
      <c r="J48" s="23"/>
      <c r="M48" s="23"/>
    </row>
    <row r="49" spans="1:13" ht="15.75" x14ac:dyDescent="0.2">
      <c r="B49" s="23"/>
      <c r="C49" s="23"/>
      <c r="D49" s="23"/>
      <c r="E49" s="23"/>
      <c r="F49" s="23"/>
      <c r="G49" s="23"/>
      <c r="H49" s="23"/>
      <c r="I49" s="23"/>
      <c r="J49" s="23"/>
      <c r="M49" s="23"/>
    </row>
    <row r="50" spans="1:13" ht="15.75" x14ac:dyDescent="0.2">
      <c r="B50" s="23"/>
      <c r="C50" s="23"/>
      <c r="D50" s="23"/>
      <c r="E50" s="23"/>
      <c r="F50" s="23"/>
      <c r="G50" s="23"/>
      <c r="H50" s="23"/>
      <c r="I50" s="23"/>
      <c r="J50" s="23"/>
      <c r="M50" s="23"/>
    </row>
    <row r="51" spans="1:13" ht="15.75" x14ac:dyDescent="0.2">
      <c r="B51" s="23"/>
      <c r="C51" s="23"/>
      <c r="D51" s="23"/>
      <c r="E51" s="23"/>
      <c r="F51" s="23"/>
      <c r="G51" s="23"/>
      <c r="H51" s="23"/>
      <c r="I51" s="23"/>
      <c r="J51" s="23"/>
      <c r="M51" s="23"/>
    </row>
    <row r="52" spans="1:13" ht="15.75" x14ac:dyDescent="0.2">
      <c r="B52" s="23"/>
      <c r="C52" s="23"/>
      <c r="D52" s="23"/>
      <c r="E52" s="23"/>
      <c r="F52" s="23"/>
      <c r="G52" s="23"/>
      <c r="H52" s="23"/>
      <c r="I52" s="23"/>
      <c r="J52" s="23"/>
      <c r="M52" s="23"/>
    </row>
    <row r="53" spans="1:13" ht="15.75" x14ac:dyDescent="0.2">
      <c r="B53" s="23"/>
      <c r="C53" s="23"/>
      <c r="D53" s="23"/>
      <c r="E53" s="23"/>
      <c r="F53" s="23"/>
      <c r="G53" s="23"/>
      <c r="H53" s="23"/>
      <c r="I53" s="23"/>
      <c r="J53" s="23"/>
      <c r="M53" s="23"/>
    </row>
    <row r="54" spans="1:13" ht="15.75" x14ac:dyDescent="0.2">
      <c r="B54" s="23"/>
      <c r="C54" s="23"/>
      <c r="D54" s="23"/>
      <c r="E54" s="23"/>
      <c r="F54" s="23"/>
      <c r="G54" s="23"/>
      <c r="H54" s="23"/>
      <c r="I54" s="23"/>
      <c r="J54" s="23"/>
      <c r="M54" s="23"/>
    </row>
    <row r="55" spans="1:13" ht="15.75" x14ac:dyDescent="0.2">
      <c r="B55" s="23"/>
      <c r="C55" s="23"/>
      <c r="D55" s="23"/>
      <c r="E55" s="23"/>
      <c r="F55" s="23"/>
      <c r="G55" s="23"/>
      <c r="H55" s="23"/>
      <c r="I55" s="23"/>
      <c r="J55" s="23"/>
      <c r="M55" s="23"/>
    </row>
    <row r="56" spans="1:13" s="61" customFormat="1" ht="15.75" x14ac:dyDescent="0.2">
      <c r="A56" s="63"/>
      <c r="B56" s="18"/>
      <c r="C56" s="18"/>
      <c r="D56" s="18"/>
      <c r="E56" s="18"/>
      <c r="F56" s="18"/>
      <c r="G56" s="18"/>
      <c r="H56" s="18"/>
      <c r="I56" s="54"/>
      <c r="J56" s="54"/>
      <c r="K56" s="54"/>
      <c r="L56" s="72"/>
      <c r="M56" s="54"/>
    </row>
    <row r="57" spans="1:13" s="61" customFormat="1" ht="15.75" hidden="1" x14ac:dyDescent="0.2">
      <c r="A57" s="63"/>
      <c r="B57" s="18"/>
      <c r="C57" s="18"/>
      <c r="D57" s="18"/>
      <c r="E57" s="18"/>
      <c r="F57" s="18"/>
      <c r="G57" s="18"/>
      <c r="H57" s="18"/>
      <c r="I57" s="54"/>
      <c r="J57" s="54"/>
      <c r="K57" s="54"/>
      <c r="L57" s="72"/>
      <c r="M57" s="54"/>
    </row>
  </sheetData>
  <sheetProtection algorithmName="SHA-512" hashValue="ezI7Wrqvoi4S6Az+FAiOACxQnatLuEKX/APF7YHBpfRsa8Y6rgM7d7/8heUjNrgVVr/rMjrlBpHl+FcPZpr9YA==" saltValue="tMk9DCn94LVdiBkgYzfOZA=="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600-000000000000}">
      <formula1>Verwerkingsactiviteiten</formula1>
    </dataValidation>
    <dataValidation type="list" allowBlank="1" showInputMessage="1" showErrorMessage="1" sqref="B10:B55" xr:uid="{00000000-0002-0000-0600-000001000000}">
      <formula1>Doeleinden</formula1>
    </dataValidation>
    <dataValidation type="list" allowBlank="1" showInputMessage="1" showErrorMessage="1" sqref="C10:C55" xr:uid="{00000000-0002-0000-0600-000002000000}">
      <formula1>Betrokkenen</formula1>
    </dataValidation>
    <dataValidation type="list" allowBlank="1" showInputMessage="1" showErrorMessage="1" sqref="D10:D55" xr:uid="{00000000-0002-0000-0600-000003000000}">
      <formula1>Persoonsgegevens</formula1>
    </dataValidation>
    <dataValidation type="list" allowBlank="1" showInputMessage="1" showErrorMessage="1" sqref="E10:E55" xr:uid="{00000000-0002-0000-0600-000004000000}">
      <formula1>Derden</formula1>
    </dataValidation>
    <dataValidation type="list" allowBlank="1" showInputMessage="1" showErrorMessage="1" sqref="G10:G55" xr:uid="{00000000-0002-0000-0600-000005000000}">
      <formula1>Wettelijke_grond</formula1>
    </dataValidation>
    <dataValidation type="list" allowBlank="1" showInputMessage="1" showErrorMessage="1" sqref="H10:H55" xr:uid="{00000000-0002-0000-0600-000006000000}">
      <formula1>Beveiliging</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2">
    <pageSetUpPr fitToPage="1"/>
  </sheetPr>
  <dimension ref="A1:LI57"/>
  <sheetViews>
    <sheetView showRowColHeaders="0" topLeftCell="B14" zoomScale="90" zoomScaleNormal="90" zoomScaleSheetLayoutView="100" workbookViewId="0">
      <selection activeCell="B25" sqref="B25"/>
    </sheetView>
  </sheetViews>
  <sheetFormatPr defaultColWidth="0" defaultRowHeight="15.6" customHeight="1" zeroHeight="1" x14ac:dyDescent="0.2"/>
  <cols>
    <col min="1" max="1" width="1.296875" style="63" customWidth="1"/>
    <col min="2" max="2" width="38.69921875" style="4" customWidth="1"/>
    <col min="3" max="3" width="17.296875" style="4" customWidth="1"/>
    <col min="4" max="4" width="42.09765625" style="4" customWidth="1"/>
    <col min="5" max="5" width="17.09765625" style="4" customWidth="1"/>
    <col min="6" max="6" width="13.69921875" style="4" customWidth="1"/>
    <col min="7" max="7" width="13.8984375" style="4" customWidth="1"/>
    <col min="8" max="8" width="27.69921875" style="4" customWidth="1"/>
    <col min="9" max="10" width="18.59765625" style="21" customWidth="1"/>
    <col min="11" max="11" width="3.296875" style="54" customWidth="1"/>
    <col min="12" max="12" width="9.09765625" style="70" hidden="1" customWidth="1"/>
    <col min="13" max="13" width="18.59765625" style="21" hidden="1" customWidth="1"/>
    <col min="14" max="276" width="9.09765625" style="44" hidden="1" customWidth="1"/>
    <col min="277" max="321" width="0" style="44" hidden="1" customWidth="1"/>
    <col min="322" max="16384" width="9.09765625" style="44" hidden="1"/>
  </cols>
  <sheetData>
    <row r="1" spans="1:257" s="5" customFormat="1" ht="15.75" x14ac:dyDescent="0.2">
      <c r="A1" s="63"/>
      <c r="B1" s="18"/>
      <c r="C1" s="18"/>
      <c r="D1" s="18"/>
      <c r="E1" s="18"/>
      <c r="F1" s="18"/>
      <c r="G1" s="18"/>
      <c r="H1" s="18"/>
      <c r="I1" s="54"/>
      <c r="J1" s="54"/>
      <c r="K1" s="54"/>
      <c r="L1" s="68"/>
      <c r="M1" s="5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2">
      <c r="A2" s="63"/>
      <c r="B2" s="112" t="str">
        <f>"REGISTER GEGEVENSVERWERKING"&amp;" "&amp;UPPER(Naam_sportclub)</f>
        <v>REGISTER GEGEVENSVERWERKING VLAAMSE TAFELTENNISLIGA</v>
      </c>
      <c r="C2" s="112"/>
      <c r="D2" s="112"/>
      <c r="E2" s="112"/>
      <c r="F2" s="112"/>
      <c r="G2" s="112"/>
      <c r="H2" s="112"/>
      <c r="I2" s="55"/>
      <c r="J2" s="55"/>
      <c r="K2" s="54"/>
      <c r="L2" s="68"/>
      <c r="M2" s="5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ht="15.75" x14ac:dyDescent="0.2">
      <c r="A3" s="63"/>
      <c r="B3" s="18"/>
      <c r="C3" s="18"/>
      <c r="D3" s="18"/>
      <c r="E3" s="18"/>
      <c r="F3" s="18"/>
      <c r="G3" s="18"/>
      <c r="H3" s="18"/>
      <c r="I3" s="54"/>
      <c r="J3" s="54"/>
      <c r="K3" s="54"/>
      <c r="L3" s="68"/>
      <c r="M3" s="5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500000000000002" customHeight="1" x14ac:dyDescent="0.2">
      <c r="A4" s="63"/>
      <c r="B4" s="29"/>
      <c r="C4" s="29"/>
      <c r="D4" s="29"/>
      <c r="E4" s="29"/>
      <c r="F4" s="29"/>
      <c r="G4" s="29"/>
      <c r="H4" s="29"/>
      <c r="I4" s="56"/>
      <c r="J4" s="56"/>
      <c r="K4" s="54"/>
      <c r="L4" s="68"/>
      <c r="M4" s="56"/>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20" customFormat="1" ht="6.6" customHeight="1" x14ac:dyDescent="0.2">
      <c r="A5" s="63"/>
      <c r="B5" s="19"/>
      <c r="C5" s="19"/>
      <c r="D5" s="19"/>
      <c r="E5" s="19"/>
      <c r="F5" s="19"/>
      <c r="G5" s="19"/>
      <c r="H5" s="19"/>
      <c r="I5" s="57"/>
      <c r="J5" s="57"/>
      <c r="K5" s="54"/>
      <c r="L5" s="69"/>
      <c r="M5" s="57"/>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s="5" customFormat="1" ht="16.5" customHeight="1" x14ac:dyDescent="0.2">
      <c r="A6" s="38"/>
      <c r="B6" s="39"/>
      <c r="C6" s="41" t="s">
        <v>38</v>
      </c>
      <c r="D6" s="113" t="s">
        <v>149</v>
      </c>
      <c r="E6" s="113"/>
      <c r="F6" s="40"/>
      <c r="G6" s="40"/>
      <c r="H6" s="40"/>
      <c r="I6" s="58"/>
      <c r="J6" s="58"/>
      <c r="K6" s="54"/>
      <c r="L6" s="68"/>
      <c r="M6" s="58"/>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5" customHeight="1" x14ac:dyDescent="0.2">
      <c r="A7" s="38"/>
      <c r="B7" s="65"/>
      <c r="C7" s="65"/>
      <c r="D7" s="66"/>
      <c r="E7" s="66"/>
      <c r="F7" s="67"/>
      <c r="G7" s="67"/>
      <c r="H7" s="67"/>
      <c r="I7" s="21"/>
      <c r="J7" s="21"/>
      <c r="K7" s="54"/>
      <c r="L7" s="68"/>
      <c r="M7" s="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5.75" x14ac:dyDescent="0.2">
      <c r="A8" s="38"/>
      <c r="B8" s="42" t="s">
        <v>39</v>
      </c>
      <c r="C8" s="42" t="s">
        <v>36</v>
      </c>
      <c r="D8" s="42" t="s">
        <v>42</v>
      </c>
      <c r="E8" s="42" t="s">
        <v>43</v>
      </c>
      <c r="F8" s="42" t="s">
        <v>46</v>
      </c>
      <c r="G8" s="42" t="s">
        <v>45</v>
      </c>
      <c r="H8" s="42" t="s">
        <v>0</v>
      </c>
      <c r="I8" s="59" t="s">
        <v>55</v>
      </c>
      <c r="J8" s="59" t="s">
        <v>55</v>
      </c>
      <c r="M8" s="59" t="s">
        <v>55</v>
      </c>
    </row>
    <row r="9" spans="1:257" s="45" customFormat="1" ht="49.5" customHeight="1" x14ac:dyDescent="0.2">
      <c r="A9" s="64"/>
      <c r="B9" s="43" t="s">
        <v>40</v>
      </c>
      <c r="C9" s="43" t="s">
        <v>41</v>
      </c>
      <c r="D9" s="43" t="s">
        <v>75</v>
      </c>
      <c r="E9" s="43" t="s">
        <v>44</v>
      </c>
      <c r="F9" s="43" t="s">
        <v>47</v>
      </c>
      <c r="G9" s="43" t="s">
        <v>48</v>
      </c>
      <c r="H9" s="43" t="s">
        <v>49</v>
      </c>
      <c r="I9" s="60" t="s">
        <v>56</v>
      </c>
      <c r="J9" s="60" t="s">
        <v>56</v>
      </c>
      <c r="K9" s="62"/>
      <c r="L9" s="71"/>
      <c r="M9" s="60" t="s">
        <v>56</v>
      </c>
    </row>
    <row r="10" spans="1:257" ht="30" x14ac:dyDescent="0.2">
      <c r="A10" s="38"/>
      <c r="B10" s="23" t="s">
        <v>126</v>
      </c>
      <c r="C10" s="23" t="s">
        <v>184</v>
      </c>
      <c r="D10" s="23" t="s">
        <v>101</v>
      </c>
      <c r="E10" s="23" t="s">
        <v>120</v>
      </c>
      <c r="F10" s="23" t="s">
        <v>109</v>
      </c>
      <c r="G10" s="23" t="s">
        <v>1</v>
      </c>
      <c r="H10" s="23" t="s">
        <v>6</v>
      </c>
      <c r="I10" s="23"/>
      <c r="J10" s="23"/>
      <c r="M10" s="23"/>
    </row>
    <row r="11" spans="1:257" ht="45" x14ac:dyDescent="0.2">
      <c r="A11" s="38"/>
      <c r="B11" s="23"/>
      <c r="C11" s="23" t="s">
        <v>32</v>
      </c>
      <c r="D11" s="23" t="s">
        <v>100</v>
      </c>
      <c r="E11" s="23" t="s">
        <v>107</v>
      </c>
      <c r="F11" s="23" t="s">
        <v>109</v>
      </c>
      <c r="G11" s="23" t="s">
        <v>1</v>
      </c>
      <c r="H11" s="23" t="s">
        <v>6</v>
      </c>
      <c r="I11" s="23"/>
      <c r="J11" s="23"/>
      <c r="M11" s="23"/>
    </row>
    <row r="12" spans="1:257" ht="45" x14ac:dyDescent="0.2">
      <c r="A12" s="38"/>
      <c r="B12" s="23"/>
      <c r="C12" s="23"/>
      <c r="D12" s="23" t="s">
        <v>97</v>
      </c>
      <c r="E12" s="23" t="s">
        <v>107</v>
      </c>
      <c r="F12" s="23" t="s">
        <v>109</v>
      </c>
      <c r="G12" s="23" t="s">
        <v>1</v>
      </c>
      <c r="H12" s="23" t="s">
        <v>6</v>
      </c>
      <c r="I12" s="23"/>
      <c r="J12" s="23"/>
      <c r="M12" s="23"/>
    </row>
    <row r="13" spans="1:257" ht="45" x14ac:dyDescent="0.2">
      <c r="A13" s="38"/>
      <c r="B13" s="23"/>
      <c r="C13" s="23" t="s">
        <v>193</v>
      </c>
      <c r="D13" s="23" t="s">
        <v>100</v>
      </c>
      <c r="E13" s="23" t="s">
        <v>107</v>
      </c>
      <c r="F13" s="23" t="s">
        <v>109</v>
      </c>
      <c r="G13" s="23" t="s">
        <v>1</v>
      </c>
      <c r="H13" s="23" t="s">
        <v>6</v>
      </c>
      <c r="I13" s="23"/>
      <c r="J13" s="23"/>
      <c r="M13" s="23"/>
    </row>
    <row r="14" spans="1:257" ht="45" x14ac:dyDescent="0.2">
      <c r="A14" s="38"/>
      <c r="B14" s="23"/>
      <c r="C14" s="23"/>
      <c r="D14" s="23" t="s">
        <v>97</v>
      </c>
      <c r="E14" s="23" t="s">
        <v>107</v>
      </c>
      <c r="F14" s="23" t="s">
        <v>109</v>
      </c>
      <c r="G14" s="23" t="s">
        <v>1</v>
      </c>
      <c r="H14" s="23" t="s">
        <v>6</v>
      </c>
      <c r="I14" s="23"/>
      <c r="J14" s="23"/>
      <c r="M14" s="23"/>
    </row>
    <row r="15" spans="1:257" ht="45" x14ac:dyDescent="0.2">
      <c r="A15" s="38"/>
      <c r="B15" s="23"/>
      <c r="C15" s="23" t="s">
        <v>192</v>
      </c>
      <c r="D15" s="23" t="s">
        <v>100</v>
      </c>
      <c r="E15" s="23" t="s">
        <v>107</v>
      </c>
      <c r="F15" s="23" t="s">
        <v>109</v>
      </c>
      <c r="G15" s="23" t="s">
        <v>1</v>
      </c>
      <c r="H15" s="23" t="s">
        <v>6</v>
      </c>
      <c r="I15" s="23"/>
      <c r="J15" s="23"/>
      <c r="M15" s="23"/>
    </row>
    <row r="16" spans="1:257" ht="45" x14ac:dyDescent="0.2">
      <c r="A16" s="38"/>
      <c r="B16" s="23"/>
      <c r="C16" s="23"/>
      <c r="D16" s="23" t="s">
        <v>97</v>
      </c>
      <c r="E16" s="23" t="s">
        <v>107</v>
      </c>
      <c r="F16" s="23" t="s">
        <v>109</v>
      </c>
      <c r="G16" s="23" t="s">
        <v>1</v>
      </c>
      <c r="H16" s="23" t="s">
        <v>6</v>
      </c>
      <c r="I16" s="23"/>
      <c r="J16" s="23"/>
      <c r="M16" s="23"/>
    </row>
    <row r="17" spans="1:13" ht="30" x14ac:dyDescent="0.2">
      <c r="A17" s="38"/>
      <c r="B17" s="23" t="s">
        <v>163</v>
      </c>
      <c r="C17" s="23" t="s">
        <v>114</v>
      </c>
      <c r="D17" s="23" t="s">
        <v>101</v>
      </c>
      <c r="E17" s="23" t="s">
        <v>120</v>
      </c>
      <c r="F17" s="23" t="s">
        <v>109</v>
      </c>
      <c r="G17" s="23" t="s">
        <v>1</v>
      </c>
      <c r="H17" s="23" t="s">
        <v>6</v>
      </c>
      <c r="I17" s="23"/>
      <c r="J17" s="23"/>
      <c r="M17" s="23"/>
    </row>
    <row r="18" spans="1:13" ht="30" x14ac:dyDescent="0.2">
      <c r="A18" s="38"/>
      <c r="B18" s="23"/>
      <c r="C18" s="23" t="s">
        <v>114</v>
      </c>
      <c r="D18" s="23" t="s">
        <v>95</v>
      </c>
      <c r="E18" s="23" t="s">
        <v>120</v>
      </c>
      <c r="F18" s="23" t="s">
        <v>109</v>
      </c>
      <c r="G18" s="23" t="s">
        <v>1</v>
      </c>
      <c r="H18" s="23" t="s">
        <v>6</v>
      </c>
      <c r="I18" s="23"/>
      <c r="J18" s="23"/>
      <c r="M18" s="23"/>
    </row>
    <row r="19" spans="1:13" ht="30" x14ac:dyDescent="0.2">
      <c r="A19" s="38"/>
      <c r="B19" s="23" t="s">
        <v>155</v>
      </c>
      <c r="C19" s="23" t="s">
        <v>192</v>
      </c>
      <c r="D19" s="23" t="s">
        <v>102</v>
      </c>
      <c r="E19" s="23" t="s">
        <v>191</v>
      </c>
      <c r="F19" s="23" t="s">
        <v>109</v>
      </c>
      <c r="G19" s="23" t="s">
        <v>1</v>
      </c>
      <c r="H19" s="23" t="s">
        <v>6</v>
      </c>
      <c r="I19" s="23"/>
      <c r="J19" s="23"/>
      <c r="M19" s="23"/>
    </row>
    <row r="20" spans="1:13" ht="30" x14ac:dyDescent="0.2">
      <c r="A20" s="38"/>
      <c r="B20" s="23"/>
      <c r="C20" s="23"/>
      <c r="D20" s="23" t="s">
        <v>202</v>
      </c>
      <c r="E20" s="23" t="s">
        <v>191</v>
      </c>
      <c r="F20" s="23" t="s">
        <v>109</v>
      </c>
      <c r="G20" s="23" t="s">
        <v>1</v>
      </c>
      <c r="H20" s="23" t="s">
        <v>6</v>
      </c>
      <c r="I20" s="23"/>
      <c r="J20" s="23"/>
      <c r="M20" s="23"/>
    </row>
    <row r="21" spans="1:13" ht="30" x14ac:dyDescent="0.2">
      <c r="A21" s="38"/>
      <c r="B21" s="23" t="s">
        <v>220</v>
      </c>
      <c r="C21" s="23" t="s">
        <v>193</v>
      </c>
      <c r="D21" s="23" t="s">
        <v>245</v>
      </c>
      <c r="E21" s="23" t="s">
        <v>120</v>
      </c>
      <c r="F21" s="23" t="s">
        <v>109</v>
      </c>
      <c r="G21" s="23" t="s">
        <v>1</v>
      </c>
      <c r="H21" s="23" t="s">
        <v>6</v>
      </c>
      <c r="I21" s="23"/>
      <c r="J21" s="23"/>
      <c r="M21" s="23"/>
    </row>
    <row r="22" spans="1:13" ht="30" x14ac:dyDescent="0.2">
      <c r="A22" s="38"/>
      <c r="B22" s="23"/>
      <c r="C22" s="23"/>
      <c r="D22" s="23" t="s">
        <v>103</v>
      </c>
      <c r="E22" s="23" t="s">
        <v>120</v>
      </c>
      <c r="F22" s="23" t="s">
        <v>109</v>
      </c>
      <c r="G22" s="23" t="s">
        <v>1</v>
      </c>
      <c r="H22" s="23" t="s">
        <v>6</v>
      </c>
      <c r="I22" s="23"/>
      <c r="J22" s="23"/>
      <c r="M22" s="23"/>
    </row>
    <row r="23" spans="1:13" ht="15.75" x14ac:dyDescent="0.2">
      <c r="A23" s="38"/>
      <c r="B23" s="23"/>
      <c r="C23" s="23"/>
      <c r="D23" s="23"/>
      <c r="E23" s="23"/>
      <c r="F23" s="23"/>
      <c r="G23" s="23"/>
      <c r="H23" s="23"/>
      <c r="I23" s="23"/>
      <c r="J23" s="23"/>
      <c r="M23" s="23"/>
    </row>
    <row r="24" spans="1:13" ht="15.75" x14ac:dyDescent="0.2">
      <c r="B24" s="23"/>
      <c r="C24" s="23"/>
      <c r="D24" s="23"/>
      <c r="E24" s="23"/>
      <c r="F24" s="23"/>
      <c r="G24" s="23"/>
      <c r="H24" s="23"/>
      <c r="I24" s="23"/>
      <c r="J24" s="23"/>
      <c r="M24" s="23"/>
    </row>
    <row r="25" spans="1:13" ht="15.75" x14ac:dyDescent="0.2">
      <c r="B25" s="23"/>
      <c r="C25" s="23"/>
      <c r="D25" s="23"/>
      <c r="E25" s="23"/>
      <c r="F25" s="23"/>
      <c r="G25" s="23"/>
      <c r="H25" s="23"/>
      <c r="I25" s="23"/>
      <c r="J25" s="23"/>
      <c r="M25" s="23"/>
    </row>
    <row r="26" spans="1:13" ht="15.75" x14ac:dyDescent="0.2">
      <c r="B26" s="23"/>
      <c r="C26" s="23"/>
      <c r="D26" s="23"/>
      <c r="E26" s="23"/>
      <c r="F26" s="23"/>
      <c r="G26" s="23"/>
      <c r="H26" s="23"/>
      <c r="I26" s="23"/>
      <c r="J26" s="23"/>
      <c r="M26" s="23"/>
    </row>
    <row r="27" spans="1:13" ht="15.75" x14ac:dyDescent="0.2">
      <c r="B27" s="23"/>
      <c r="C27" s="23"/>
      <c r="D27" s="23"/>
      <c r="E27" s="23"/>
      <c r="F27" s="23"/>
      <c r="G27" s="23"/>
      <c r="H27" s="23"/>
      <c r="I27" s="23"/>
      <c r="J27" s="23"/>
      <c r="M27" s="23"/>
    </row>
    <row r="28" spans="1:13" ht="15.75" x14ac:dyDescent="0.2">
      <c r="B28" s="23"/>
      <c r="C28" s="23"/>
      <c r="D28" s="23"/>
      <c r="E28" s="23"/>
      <c r="F28" s="23"/>
      <c r="G28" s="23"/>
      <c r="H28" s="23"/>
      <c r="I28" s="23"/>
      <c r="J28" s="23"/>
      <c r="M28" s="23"/>
    </row>
    <row r="29" spans="1:13" ht="15.75" x14ac:dyDescent="0.2">
      <c r="B29" s="23"/>
      <c r="C29" s="23"/>
      <c r="D29" s="23"/>
      <c r="E29" s="23"/>
      <c r="F29" s="23"/>
      <c r="G29" s="23"/>
      <c r="H29" s="23"/>
      <c r="I29" s="23"/>
      <c r="J29" s="23"/>
      <c r="M29" s="23"/>
    </row>
    <row r="30" spans="1:13" ht="15.75" x14ac:dyDescent="0.2">
      <c r="B30" s="23"/>
      <c r="C30" s="23"/>
      <c r="D30" s="23"/>
      <c r="E30" s="23"/>
      <c r="F30" s="23"/>
      <c r="G30" s="23"/>
      <c r="H30" s="23"/>
      <c r="I30" s="23"/>
      <c r="J30" s="23"/>
      <c r="M30" s="23"/>
    </row>
    <row r="31" spans="1:13" ht="15.75" x14ac:dyDescent="0.2">
      <c r="B31" s="23"/>
      <c r="C31" s="23"/>
      <c r="D31" s="23"/>
      <c r="E31" s="23"/>
      <c r="F31" s="23"/>
      <c r="G31" s="23"/>
      <c r="H31" s="23"/>
      <c r="I31" s="23"/>
      <c r="J31" s="23"/>
      <c r="M31" s="23"/>
    </row>
    <row r="32" spans="1:13" ht="15.75" x14ac:dyDescent="0.2">
      <c r="B32" s="23"/>
      <c r="C32" s="23"/>
      <c r="D32" s="23"/>
      <c r="E32" s="23"/>
      <c r="F32" s="23"/>
      <c r="G32" s="23"/>
      <c r="H32" s="23"/>
      <c r="I32" s="23"/>
      <c r="J32" s="23"/>
      <c r="M32" s="23"/>
    </row>
    <row r="33" spans="2:13" ht="15.75" x14ac:dyDescent="0.2">
      <c r="B33" s="23"/>
      <c r="C33" s="23"/>
      <c r="D33" s="23"/>
      <c r="E33" s="23"/>
      <c r="F33" s="23"/>
      <c r="G33" s="23"/>
      <c r="H33" s="23"/>
      <c r="I33" s="23"/>
      <c r="J33" s="23"/>
      <c r="M33" s="23"/>
    </row>
    <row r="34" spans="2:13" ht="15.75" x14ac:dyDescent="0.2">
      <c r="B34" s="23"/>
      <c r="C34" s="23"/>
      <c r="D34" s="23"/>
      <c r="E34" s="23"/>
      <c r="F34" s="23"/>
      <c r="G34" s="23"/>
      <c r="H34" s="23"/>
      <c r="I34" s="23"/>
      <c r="J34" s="23"/>
      <c r="M34" s="23"/>
    </row>
    <row r="35" spans="2:13" ht="15.75" x14ac:dyDescent="0.2">
      <c r="B35" s="23"/>
      <c r="C35" s="23"/>
      <c r="D35" s="23"/>
      <c r="E35" s="23"/>
      <c r="F35" s="23"/>
      <c r="G35" s="23"/>
      <c r="H35" s="23"/>
      <c r="I35" s="23"/>
      <c r="J35" s="23"/>
      <c r="M35" s="23"/>
    </row>
    <row r="36" spans="2:13" ht="15.75" x14ac:dyDescent="0.2">
      <c r="B36" s="23"/>
      <c r="C36" s="23"/>
      <c r="D36" s="23"/>
      <c r="E36" s="23"/>
      <c r="F36" s="23"/>
      <c r="G36" s="23"/>
      <c r="H36" s="23"/>
      <c r="I36" s="23"/>
      <c r="J36" s="23"/>
      <c r="M36" s="23"/>
    </row>
    <row r="37" spans="2:13" ht="15.75" x14ac:dyDescent="0.2">
      <c r="B37" s="23"/>
      <c r="C37" s="23"/>
      <c r="D37" s="23"/>
      <c r="E37" s="23"/>
      <c r="F37" s="23"/>
      <c r="G37" s="23"/>
      <c r="H37" s="23"/>
      <c r="I37" s="23"/>
      <c r="J37" s="23"/>
      <c r="M37" s="23"/>
    </row>
    <row r="38" spans="2:13" ht="15.75" x14ac:dyDescent="0.2">
      <c r="B38" s="23"/>
      <c r="C38" s="23"/>
      <c r="D38" s="23"/>
      <c r="E38" s="23"/>
      <c r="F38" s="23"/>
      <c r="G38" s="23"/>
      <c r="H38" s="23"/>
      <c r="I38" s="23"/>
      <c r="J38" s="23"/>
      <c r="M38" s="23"/>
    </row>
    <row r="39" spans="2:13" ht="15.75" x14ac:dyDescent="0.2">
      <c r="B39" s="23"/>
      <c r="C39" s="23"/>
      <c r="D39" s="23"/>
      <c r="E39" s="23"/>
      <c r="F39" s="23"/>
      <c r="G39" s="23"/>
      <c r="H39" s="23"/>
      <c r="I39" s="23"/>
      <c r="J39" s="23"/>
      <c r="M39" s="23"/>
    </row>
    <row r="40" spans="2:13" ht="15.75" x14ac:dyDescent="0.2">
      <c r="B40" s="23"/>
      <c r="C40" s="23"/>
      <c r="D40" s="23"/>
      <c r="E40" s="23"/>
      <c r="F40" s="23"/>
      <c r="G40" s="23"/>
      <c r="H40" s="23"/>
      <c r="I40" s="23"/>
      <c r="J40" s="23"/>
      <c r="M40" s="23"/>
    </row>
    <row r="41" spans="2:13" ht="15.75" x14ac:dyDescent="0.2">
      <c r="B41" s="23"/>
      <c r="C41" s="23"/>
      <c r="D41" s="23"/>
      <c r="E41" s="23"/>
      <c r="F41" s="23"/>
      <c r="G41" s="23"/>
      <c r="H41" s="23"/>
      <c r="I41" s="23"/>
      <c r="J41" s="23"/>
      <c r="M41" s="23"/>
    </row>
    <row r="42" spans="2:13" ht="15.75" x14ac:dyDescent="0.2">
      <c r="B42" s="23"/>
      <c r="C42" s="23"/>
      <c r="D42" s="23"/>
      <c r="E42" s="23"/>
      <c r="F42" s="23"/>
      <c r="G42" s="23"/>
      <c r="H42" s="23"/>
      <c r="I42" s="23"/>
      <c r="J42" s="23"/>
      <c r="M42" s="23"/>
    </row>
    <row r="43" spans="2:13" ht="15.75" x14ac:dyDescent="0.2">
      <c r="B43" s="23"/>
      <c r="C43" s="23"/>
      <c r="D43" s="23"/>
      <c r="E43" s="23"/>
      <c r="F43" s="23"/>
      <c r="G43" s="23"/>
      <c r="H43" s="23"/>
      <c r="I43" s="23"/>
      <c r="J43" s="23"/>
      <c r="M43" s="23"/>
    </row>
    <row r="44" spans="2:13" ht="15.75" x14ac:dyDescent="0.2">
      <c r="B44" s="23"/>
      <c r="C44" s="23"/>
      <c r="D44" s="23"/>
      <c r="E44" s="23"/>
      <c r="F44" s="23"/>
      <c r="G44" s="23"/>
      <c r="H44" s="23"/>
      <c r="I44" s="23"/>
      <c r="J44" s="23"/>
      <c r="M44" s="23"/>
    </row>
    <row r="45" spans="2:13" ht="15.75" x14ac:dyDescent="0.2">
      <c r="B45" s="23"/>
      <c r="C45" s="23"/>
      <c r="D45" s="23"/>
      <c r="E45" s="23"/>
      <c r="F45" s="23"/>
      <c r="G45" s="23"/>
      <c r="H45" s="23"/>
      <c r="I45" s="23"/>
      <c r="J45" s="23"/>
      <c r="M45" s="23"/>
    </row>
    <row r="46" spans="2:13" ht="15.75" x14ac:dyDescent="0.2">
      <c r="B46" s="23"/>
      <c r="C46" s="23"/>
      <c r="D46" s="23"/>
      <c r="E46" s="23"/>
      <c r="F46" s="23"/>
      <c r="G46" s="23"/>
      <c r="H46" s="23"/>
      <c r="I46" s="23"/>
      <c r="J46" s="23"/>
      <c r="M46" s="23"/>
    </row>
    <row r="47" spans="2:13" ht="15.75" x14ac:dyDescent="0.2">
      <c r="B47" s="23"/>
      <c r="C47" s="23"/>
      <c r="D47" s="23"/>
      <c r="E47" s="23"/>
      <c r="F47" s="23"/>
      <c r="G47" s="23"/>
      <c r="H47" s="23"/>
      <c r="I47" s="23"/>
      <c r="J47" s="23"/>
      <c r="M47" s="23"/>
    </row>
    <row r="48" spans="2:13" ht="15.75" x14ac:dyDescent="0.2">
      <c r="B48" s="23"/>
      <c r="C48" s="23"/>
      <c r="D48" s="23"/>
      <c r="E48" s="23"/>
      <c r="F48" s="23"/>
      <c r="G48" s="23"/>
      <c r="H48" s="23"/>
      <c r="I48" s="23"/>
      <c r="J48" s="23"/>
      <c r="M48" s="23"/>
    </row>
    <row r="49" spans="1:13" ht="15.75" x14ac:dyDescent="0.2">
      <c r="B49" s="23"/>
      <c r="C49" s="23"/>
      <c r="D49" s="23"/>
      <c r="E49" s="23"/>
      <c r="F49" s="23"/>
      <c r="G49" s="23"/>
      <c r="H49" s="23"/>
      <c r="I49" s="23"/>
      <c r="J49" s="23"/>
      <c r="M49" s="23"/>
    </row>
    <row r="50" spans="1:13" ht="15.75" x14ac:dyDescent="0.2">
      <c r="B50" s="23"/>
      <c r="C50" s="23"/>
      <c r="D50" s="23"/>
      <c r="E50" s="23"/>
      <c r="F50" s="23"/>
      <c r="G50" s="23"/>
      <c r="H50" s="23"/>
      <c r="I50" s="23"/>
      <c r="J50" s="23"/>
      <c r="M50" s="23"/>
    </row>
    <row r="51" spans="1:13" ht="15.75" x14ac:dyDescent="0.2">
      <c r="B51" s="23"/>
      <c r="C51" s="23"/>
      <c r="D51" s="23"/>
      <c r="E51" s="23"/>
      <c r="F51" s="23"/>
      <c r="G51" s="23"/>
      <c r="H51" s="23"/>
      <c r="I51" s="23"/>
      <c r="J51" s="23"/>
      <c r="M51" s="23"/>
    </row>
    <row r="52" spans="1:13" ht="15.75" x14ac:dyDescent="0.2">
      <c r="B52" s="23"/>
      <c r="C52" s="23"/>
      <c r="D52" s="23"/>
      <c r="E52" s="23"/>
      <c r="F52" s="23"/>
      <c r="G52" s="23"/>
      <c r="H52" s="23"/>
      <c r="I52" s="23"/>
      <c r="J52" s="23"/>
      <c r="M52" s="23"/>
    </row>
    <row r="53" spans="1:13" ht="15.75" x14ac:dyDescent="0.2">
      <c r="B53" s="23"/>
      <c r="C53" s="23"/>
      <c r="D53" s="23"/>
      <c r="E53" s="23"/>
      <c r="F53" s="23"/>
      <c r="G53" s="23"/>
      <c r="H53" s="23"/>
      <c r="I53" s="23"/>
      <c r="J53" s="23"/>
      <c r="M53" s="23"/>
    </row>
    <row r="54" spans="1:13" ht="15.75" x14ac:dyDescent="0.2">
      <c r="B54" s="23"/>
      <c r="C54" s="23"/>
      <c r="D54" s="23"/>
      <c r="E54" s="23"/>
      <c r="F54" s="23"/>
      <c r="G54" s="23"/>
      <c r="H54" s="23"/>
      <c r="I54" s="23"/>
      <c r="J54" s="23"/>
      <c r="M54" s="23"/>
    </row>
    <row r="55" spans="1:13" ht="15.75" x14ac:dyDescent="0.2">
      <c r="B55" s="23"/>
      <c r="C55" s="23"/>
      <c r="D55" s="23"/>
      <c r="E55" s="23"/>
      <c r="F55" s="23"/>
      <c r="G55" s="23"/>
      <c r="H55" s="23"/>
      <c r="I55" s="23"/>
      <c r="J55" s="23"/>
      <c r="M55" s="23"/>
    </row>
    <row r="56" spans="1:13" s="61" customFormat="1" ht="15.75" x14ac:dyDescent="0.2">
      <c r="A56" s="63"/>
      <c r="B56" s="18"/>
      <c r="C56" s="18"/>
      <c r="D56" s="18"/>
      <c r="E56" s="18"/>
      <c r="F56" s="18"/>
      <c r="G56" s="18"/>
      <c r="H56" s="18"/>
      <c r="I56" s="54"/>
      <c r="J56" s="54"/>
      <c r="K56" s="54"/>
      <c r="L56" s="72"/>
      <c r="M56" s="54"/>
    </row>
    <row r="57" spans="1:13" s="61" customFormat="1" ht="15.75" hidden="1" x14ac:dyDescent="0.2">
      <c r="A57" s="63"/>
      <c r="B57" s="18"/>
      <c r="C57" s="18"/>
      <c r="D57" s="18"/>
      <c r="E57" s="18"/>
      <c r="F57" s="18"/>
      <c r="G57" s="18"/>
      <c r="H57" s="18"/>
      <c r="I57" s="54"/>
      <c r="J57" s="54"/>
      <c r="K57" s="54"/>
      <c r="L57" s="72"/>
      <c r="M57" s="54"/>
    </row>
  </sheetData>
  <sheetProtection algorithmName="SHA-512" hashValue="ezI7Wrqvoi4S6Az+FAiOACxQnatLuEKX/APF7YHBpfRsa8Y6rgM7d7/8heUjNrgVVr/rMjrlBpHl+FcPZpr9YA==" saltValue="tMk9DCn94LVdiBkgYzfOZA=="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700-000000000000}">
      <formula1>Verwerkingsactiviteiten</formula1>
    </dataValidation>
    <dataValidation type="list" allowBlank="1" showInputMessage="1" showErrorMessage="1" sqref="B10:B55" xr:uid="{00000000-0002-0000-0700-000001000000}">
      <formula1>Doeleinden</formula1>
    </dataValidation>
    <dataValidation type="list" allowBlank="1" showInputMessage="1" showErrorMessage="1" sqref="C10:C55" xr:uid="{00000000-0002-0000-0700-000002000000}">
      <formula1>Betrokkenen</formula1>
    </dataValidation>
    <dataValidation type="list" allowBlank="1" showInputMessage="1" showErrorMessage="1" sqref="D10:D55" xr:uid="{00000000-0002-0000-0700-000003000000}">
      <formula1>Persoonsgegevens</formula1>
    </dataValidation>
    <dataValidation type="list" allowBlank="1" showInputMessage="1" showErrorMessage="1" sqref="E10:E55" xr:uid="{00000000-0002-0000-0700-000004000000}">
      <formula1>Derden</formula1>
    </dataValidation>
    <dataValidation type="list" allowBlank="1" showInputMessage="1" showErrorMessage="1" sqref="G10:G55" xr:uid="{00000000-0002-0000-0700-000005000000}">
      <formula1>Wettelijke_grond</formula1>
    </dataValidation>
    <dataValidation type="list" allowBlank="1" showInputMessage="1" showErrorMessage="1" sqref="H10:H55" xr:uid="{00000000-0002-0000-0700-000006000000}">
      <formula1>Beveiliging</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pageSetUpPr fitToPage="1"/>
  </sheetPr>
  <dimension ref="A1:LI57"/>
  <sheetViews>
    <sheetView showRowColHeaders="0" topLeftCell="B1" zoomScale="90" zoomScaleNormal="90" zoomScaleSheetLayoutView="100" workbookViewId="0">
      <selection activeCell="B11" sqref="B11"/>
    </sheetView>
  </sheetViews>
  <sheetFormatPr defaultColWidth="0" defaultRowHeight="15.75" customHeight="1" zeroHeight="1" x14ac:dyDescent="0.2"/>
  <cols>
    <col min="1" max="1" width="1.296875" style="63" customWidth="1"/>
    <col min="2" max="2" width="38.69921875" style="4" customWidth="1"/>
    <col min="3" max="3" width="17.296875" style="4" customWidth="1"/>
    <col min="4" max="4" width="42.09765625" style="4" customWidth="1"/>
    <col min="5" max="5" width="17.09765625" style="4" customWidth="1"/>
    <col min="6" max="6" width="13.69921875" style="4" customWidth="1"/>
    <col min="7" max="7" width="13.8984375" style="4" customWidth="1"/>
    <col min="8" max="8" width="27.69921875" style="4" customWidth="1"/>
    <col min="9" max="10" width="18.59765625" style="21" customWidth="1"/>
    <col min="11" max="11" width="3.296875" style="54" customWidth="1"/>
    <col min="12" max="12" width="9.09765625" style="70" hidden="1" customWidth="1"/>
    <col min="13" max="13" width="18.59765625" style="21" hidden="1" customWidth="1"/>
    <col min="14" max="276" width="9.09765625" style="44" hidden="1" customWidth="1"/>
    <col min="277" max="321" width="0" style="44" hidden="1" customWidth="1"/>
    <col min="322" max="16384" width="9.09765625" style="44" hidden="1"/>
  </cols>
  <sheetData>
    <row r="1" spans="1:257" s="5" customFormat="1" x14ac:dyDescent="0.2">
      <c r="A1" s="63"/>
      <c r="B1" s="18"/>
      <c r="C1" s="18"/>
      <c r="D1" s="18"/>
      <c r="E1" s="18"/>
      <c r="F1" s="18"/>
      <c r="G1" s="18"/>
      <c r="H1" s="18"/>
      <c r="I1" s="54"/>
      <c r="J1" s="54"/>
      <c r="K1" s="54"/>
      <c r="L1" s="68"/>
      <c r="M1" s="5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2">
      <c r="A2" s="63"/>
      <c r="B2" s="112" t="str">
        <f>"REGISTER GEGEVENSVERWERKING"&amp;" "&amp;UPPER(Naam_sportclub)</f>
        <v>REGISTER GEGEVENSVERWERKING VLAAMSE TAFELTENNISLIGA</v>
      </c>
      <c r="C2" s="112"/>
      <c r="D2" s="112"/>
      <c r="E2" s="112"/>
      <c r="F2" s="112"/>
      <c r="G2" s="112"/>
      <c r="H2" s="112"/>
      <c r="I2" s="55"/>
      <c r="J2" s="55"/>
      <c r="K2" s="54"/>
      <c r="L2" s="68"/>
      <c r="M2" s="5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x14ac:dyDescent="0.2">
      <c r="A3" s="63"/>
      <c r="B3" s="18"/>
      <c r="C3" s="18"/>
      <c r="D3" s="18"/>
      <c r="E3" s="18"/>
      <c r="F3" s="18"/>
      <c r="G3" s="18"/>
      <c r="H3" s="18"/>
      <c r="I3" s="54"/>
      <c r="J3" s="54"/>
      <c r="K3" s="54"/>
      <c r="L3" s="68"/>
      <c r="M3" s="5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500000000000002" customHeight="1" x14ac:dyDescent="0.2">
      <c r="A4" s="63"/>
      <c r="B4" s="29"/>
      <c r="C4" s="29"/>
      <c r="D4" s="29"/>
      <c r="E4" s="29"/>
      <c r="F4" s="29"/>
      <c r="G4" s="29"/>
      <c r="H4" s="29"/>
      <c r="I4" s="56"/>
      <c r="J4" s="56"/>
      <c r="K4" s="54"/>
      <c r="L4" s="68"/>
      <c r="M4" s="56"/>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20" customFormat="1" ht="6.6" customHeight="1" x14ac:dyDescent="0.2">
      <c r="A5" s="63"/>
      <c r="B5" s="19"/>
      <c r="C5" s="19"/>
      <c r="D5" s="19"/>
      <c r="E5" s="19"/>
      <c r="F5" s="19"/>
      <c r="G5" s="19"/>
      <c r="H5" s="19"/>
      <c r="I5" s="57"/>
      <c r="J5" s="57"/>
      <c r="K5" s="54"/>
      <c r="L5" s="69"/>
      <c r="M5" s="57"/>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s="5" customFormat="1" ht="16.5" customHeight="1" x14ac:dyDescent="0.2">
      <c r="A6" s="38"/>
      <c r="B6" s="39"/>
      <c r="C6" s="41" t="s">
        <v>38</v>
      </c>
      <c r="D6" s="113" t="s">
        <v>156</v>
      </c>
      <c r="E6" s="113"/>
      <c r="F6" s="40"/>
      <c r="G6" s="40"/>
      <c r="H6" s="40"/>
      <c r="I6" s="58"/>
      <c r="J6" s="58"/>
      <c r="K6" s="54"/>
      <c r="L6" s="68"/>
      <c r="M6" s="58"/>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5" customHeight="1" x14ac:dyDescent="0.2">
      <c r="A7" s="38"/>
      <c r="B7" s="65"/>
      <c r="C7" s="65"/>
      <c r="D7" s="66"/>
      <c r="E7" s="66"/>
      <c r="F7" s="67"/>
      <c r="G7" s="67"/>
      <c r="H7" s="67"/>
      <c r="I7" s="21"/>
      <c r="J7" s="21"/>
      <c r="K7" s="54"/>
      <c r="L7" s="68"/>
      <c r="M7" s="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x14ac:dyDescent="0.2">
      <c r="A8" s="38"/>
      <c r="B8" s="42" t="s">
        <v>39</v>
      </c>
      <c r="C8" s="42" t="s">
        <v>36</v>
      </c>
      <c r="D8" s="42" t="s">
        <v>42</v>
      </c>
      <c r="E8" s="42" t="s">
        <v>43</v>
      </c>
      <c r="F8" s="42" t="s">
        <v>46</v>
      </c>
      <c r="G8" s="42" t="s">
        <v>45</v>
      </c>
      <c r="H8" s="42" t="s">
        <v>0</v>
      </c>
      <c r="I8" s="59" t="s">
        <v>55</v>
      </c>
      <c r="J8" s="59" t="s">
        <v>55</v>
      </c>
      <c r="M8" s="59" t="s">
        <v>55</v>
      </c>
    </row>
    <row r="9" spans="1:257" s="45" customFormat="1" ht="49.5" customHeight="1" x14ac:dyDescent="0.2">
      <c r="A9" s="64"/>
      <c r="B9" s="43" t="s">
        <v>40</v>
      </c>
      <c r="C9" s="43" t="s">
        <v>41</v>
      </c>
      <c r="D9" s="43" t="s">
        <v>75</v>
      </c>
      <c r="E9" s="43" t="s">
        <v>44</v>
      </c>
      <c r="F9" s="43" t="s">
        <v>47</v>
      </c>
      <c r="G9" s="43" t="s">
        <v>48</v>
      </c>
      <c r="H9" s="43" t="s">
        <v>49</v>
      </c>
      <c r="I9" s="60" t="s">
        <v>56</v>
      </c>
      <c r="J9" s="60" t="s">
        <v>56</v>
      </c>
      <c r="K9" s="62"/>
      <c r="L9" s="71"/>
      <c r="M9" s="60" t="s">
        <v>56</v>
      </c>
    </row>
    <row r="10" spans="1:257" ht="45" x14ac:dyDescent="0.2">
      <c r="A10" s="38"/>
      <c r="B10" s="23" t="s">
        <v>186</v>
      </c>
      <c r="C10" s="23" t="s">
        <v>30</v>
      </c>
      <c r="D10" s="23" t="s">
        <v>245</v>
      </c>
      <c r="E10" s="23" t="s">
        <v>107</v>
      </c>
      <c r="F10" s="23" t="s">
        <v>214</v>
      </c>
      <c r="G10" s="23" t="s">
        <v>10</v>
      </c>
      <c r="H10" s="23" t="s">
        <v>133</v>
      </c>
      <c r="I10" s="23"/>
      <c r="J10" s="23"/>
      <c r="M10" s="23"/>
    </row>
    <row r="11" spans="1:257" x14ac:dyDescent="0.2">
      <c r="A11" s="38"/>
      <c r="B11" s="23"/>
      <c r="C11" s="23"/>
      <c r="D11" s="23"/>
      <c r="E11" s="23"/>
      <c r="F11" s="23"/>
      <c r="G11" s="23"/>
      <c r="H11" s="23"/>
      <c r="I11" s="23"/>
      <c r="J11" s="23"/>
      <c r="M11" s="23"/>
    </row>
    <row r="12" spans="1:257" x14ac:dyDescent="0.2">
      <c r="A12" s="38"/>
      <c r="B12" s="23"/>
      <c r="C12" s="23"/>
      <c r="D12" s="23"/>
      <c r="E12" s="23"/>
      <c r="F12" s="23"/>
      <c r="G12" s="23"/>
      <c r="H12" s="23"/>
      <c r="I12" s="23"/>
      <c r="J12" s="23"/>
      <c r="M12" s="23"/>
    </row>
    <row r="13" spans="1:257" x14ac:dyDescent="0.2">
      <c r="A13" s="38"/>
      <c r="B13" s="23"/>
      <c r="C13" s="23"/>
      <c r="D13" s="23"/>
      <c r="E13" s="23"/>
      <c r="F13" s="23"/>
      <c r="G13" s="23"/>
      <c r="H13" s="23"/>
      <c r="I13" s="23"/>
      <c r="J13" s="23"/>
      <c r="M13" s="23"/>
    </row>
    <row r="14" spans="1:257" x14ac:dyDescent="0.2">
      <c r="A14" s="38"/>
      <c r="B14" s="23"/>
      <c r="C14" s="23"/>
      <c r="D14" s="23"/>
      <c r="E14" s="23"/>
      <c r="F14" s="23"/>
      <c r="G14" s="23"/>
      <c r="H14" s="23"/>
      <c r="I14" s="23"/>
      <c r="J14" s="23"/>
      <c r="M14" s="23"/>
    </row>
    <row r="15" spans="1:257" x14ac:dyDescent="0.2">
      <c r="A15" s="38"/>
      <c r="B15" s="23"/>
      <c r="C15" s="23"/>
      <c r="D15" s="23"/>
      <c r="E15" s="23"/>
      <c r="F15" s="23"/>
      <c r="G15" s="23"/>
      <c r="H15" s="23"/>
      <c r="I15" s="23"/>
      <c r="J15" s="23"/>
      <c r="M15" s="23"/>
    </row>
    <row r="16" spans="1:257" x14ac:dyDescent="0.2">
      <c r="A16" s="38"/>
      <c r="B16" s="23"/>
      <c r="C16" s="23"/>
      <c r="D16" s="23"/>
      <c r="E16" s="23"/>
      <c r="F16" s="23"/>
      <c r="G16" s="23"/>
      <c r="H16" s="23"/>
      <c r="I16" s="23"/>
      <c r="J16" s="23"/>
      <c r="M16" s="23"/>
    </row>
    <row r="17" spans="1:13" x14ac:dyDescent="0.2">
      <c r="A17" s="38"/>
      <c r="B17" s="23"/>
      <c r="C17" s="23"/>
      <c r="D17" s="23"/>
      <c r="E17" s="23"/>
      <c r="F17" s="23"/>
      <c r="G17" s="23"/>
      <c r="H17" s="23"/>
      <c r="I17" s="23"/>
      <c r="J17" s="23"/>
      <c r="M17" s="23"/>
    </row>
    <row r="18" spans="1:13" x14ac:dyDescent="0.2">
      <c r="A18" s="38"/>
      <c r="B18" s="23"/>
      <c r="C18" s="23"/>
      <c r="D18" s="23"/>
      <c r="E18" s="23"/>
      <c r="F18" s="23"/>
      <c r="G18" s="23"/>
      <c r="H18" s="23"/>
      <c r="I18" s="23"/>
      <c r="J18" s="23"/>
      <c r="M18" s="23"/>
    </row>
    <row r="19" spans="1:13" x14ac:dyDescent="0.2">
      <c r="A19" s="38"/>
      <c r="B19" s="23"/>
      <c r="C19" s="23"/>
      <c r="D19" s="23"/>
      <c r="E19" s="23"/>
      <c r="F19" s="23"/>
      <c r="G19" s="23"/>
      <c r="H19" s="23"/>
      <c r="I19" s="23"/>
      <c r="J19" s="23"/>
      <c r="M19" s="23"/>
    </row>
    <row r="20" spans="1:13" x14ac:dyDescent="0.2">
      <c r="A20" s="38"/>
      <c r="B20" s="23"/>
      <c r="C20" s="23"/>
      <c r="D20" s="23"/>
      <c r="E20" s="23"/>
      <c r="F20" s="23"/>
      <c r="G20" s="23"/>
      <c r="H20" s="23"/>
      <c r="I20" s="23"/>
      <c r="J20" s="23"/>
      <c r="M20" s="23"/>
    </row>
    <row r="21" spans="1:13" x14ac:dyDescent="0.2">
      <c r="A21" s="38"/>
      <c r="B21" s="23"/>
      <c r="C21" s="23"/>
      <c r="D21" s="23"/>
      <c r="E21" s="23"/>
      <c r="F21" s="23"/>
      <c r="G21" s="23"/>
      <c r="H21" s="23"/>
      <c r="I21" s="23"/>
      <c r="J21" s="23"/>
      <c r="M21" s="23"/>
    </row>
    <row r="22" spans="1:13" x14ac:dyDescent="0.2">
      <c r="A22" s="38"/>
      <c r="B22" s="23"/>
      <c r="C22" s="23"/>
      <c r="D22" s="23"/>
      <c r="E22" s="23"/>
      <c r="F22" s="23"/>
      <c r="G22" s="23"/>
      <c r="H22" s="23"/>
      <c r="I22" s="23"/>
      <c r="J22" s="23"/>
      <c r="M22" s="23"/>
    </row>
    <row r="23" spans="1:13" x14ac:dyDescent="0.2">
      <c r="A23" s="38"/>
      <c r="B23" s="23"/>
      <c r="C23" s="23"/>
      <c r="D23" s="23"/>
      <c r="E23" s="23"/>
      <c r="F23" s="23"/>
      <c r="G23" s="23"/>
      <c r="H23" s="23"/>
      <c r="I23" s="23"/>
      <c r="J23" s="23"/>
      <c r="M23" s="23"/>
    </row>
    <row r="24" spans="1:13" x14ac:dyDescent="0.2">
      <c r="B24" s="23"/>
      <c r="C24" s="23"/>
      <c r="D24" s="23"/>
      <c r="E24" s="23"/>
      <c r="F24" s="23"/>
      <c r="G24" s="23"/>
      <c r="H24" s="23"/>
      <c r="I24" s="23"/>
      <c r="J24" s="23"/>
      <c r="M24" s="23"/>
    </row>
    <row r="25" spans="1:13" x14ac:dyDescent="0.2">
      <c r="B25" s="23"/>
      <c r="C25" s="23"/>
      <c r="D25" s="23"/>
      <c r="E25" s="23"/>
      <c r="F25" s="23"/>
      <c r="G25" s="23"/>
      <c r="H25" s="23"/>
      <c r="I25" s="23"/>
      <c r="J25" s="23"/>
      <c r="M25" s="23"/>
    </row>
    <row r="26" spans="1:13" x14ac:dyDescent="0.2">
      <c r="B26" s="23"/>
      <c r="C26" s="23"/>
      <c r="D26" s="23"/>
      <c r="E26" s="23"/>
      <c r="F26" s="23"/>
      <c r="G26" s="23"/>
      <c r="H26" s="23"/>
      <c r="I26" s="23"/>
      <c r="J26" s="23"/>
      <c r="M26" s="23"/>
    </row>
    <row r="27" spans="1:13" x14ac:dyDescent="0.2">
      <c r="B27" s="23"/>
      <c r="C27" s="23"/>
      <c r="D27" s="23"/>
      <c r="E27" s="23"/>
      <c r="F27" s="23"/>
      <c r="G27" s="23"/>
      <c r="H27" s="23"/>
      <c r="I27" s="23"/>
      <c r="J27" s="23"/>
      <c r="M27" s="23"/>
    </row>
    <row r="28" spans="1:13" x14ac:dyDescent="0.2">
      <c r="B28" s="23"/>
      <c r="C28" s="23"/>
      <c r="D28" s="23"/>
      <c r="E28" s="23"/>
      <c r="F28" s="23"/>
      <c r="G28" s="23"/>
      <c r="H28" s="23"/>
      <c r="I28" s="23"/>
      <c r="J28" s="23"/>
      <c r="M28" s="23"/>
    </row>
    <row r="29" spans="1:13" x14ac:dyDescent="0.2">
      <c r="B29" s="23"/>
      <c r="C29" s="23"/>
      <c r="D29" s="23"/>
      <c r="E29" s="23"/>
      <c r="F29" s="23"/>
      <c r="G29" s="23"/>
      <c r="H29" s="23"/>
      <c r="I29" s="23"/>
      <c r="J29" s="23"/>
      <c r="M29" s="23"/>
    </row>
    <row r="30" spans="1:13" x14ac:dyDescent="0.2">
      <c r="B30" s="23"/>
      <c r="C30" s="23"/>
      <c r="D30" s="23"/>
      <c r="E30" s="23"/>
      <c r="F30" s="23"/>
      <c r="G30" s="23"/>
      <c r="H30" s="23"/>
      <c r="I30" s="23"/>
      <c r="J30" s="23"/>
      <c r="M30" s="23"/>
    </row>
    <row r="31" spans="1:13" x14ac:dyDescent="0.2">
      <c r="B31" s="23"/>
      <c r="C31" s="23"/>
      <c r="D31" s="23"/>
      <c r="E31" s="23"/>
      <c r="F31" s="23"/>
      <c r="G31" s="23"/>
      <c r="H31" s="23"/>
      <c r="I31" s="23"/>
      <c r="J31" s="23"/>
      <c r="M31" s="23"/>
    </row>
    <row r="32" spans="1:13" x14ac:dyDescent="0.2">
      <c r="B32" s="23"/>
      <c r="C32" s="23"/>
      <c r="D32" s="23"/>
      <c r="E32" s="23"/>
      <c r="F32" s="23"/>
      <c r="G32" s="23"/>
      <c r="H32" s="23"/>
      <c r="I32" s="23"/>
      <c r="J32" s="23"/>
      <c r="M32" s="23"/>
    </row>
    <row r="33" spans="2:13" x14ac:dyDescent="0.2">
      <c r="B33" s="23"/>
      <c r="C33" s="23"/>
      <c r="D33" s="23"/>
      <c r="E33" s="23"/>
      <c r="F33" s="23"/>
      <c r="G33" s="23"/>
      <c r="H33" s="23"/>
      <c r="I33" s="23"/>
      <c r="J33" s="23"/>
      <c r="M33" s="23"/>
    </row>
    <row r="34" spans="2:13" x14ac:dyDescent="0.2">
      <c r="B34" s="23"/>
      <c r="C34" s="23"/>
      <c r="D34" s="23"/>
      <c r="E34" s="23"/>
      <c r="F34" s="23"/>
      <c r="G34" s="23"/>
      <c r="H34" s="23"/>
      <c r="I34" s="23"/>
      <c r="J34" s="23"/>
      <c r="M34" s="23"/>
    </row>
    <row r="35" spans="2:13" x14ac:dyDescent="0.2">
      <c r="B35" s="23"/>
      <c r="C35" s="23"/>
      <c r="D35" s="23"/>
      <c r="E35" s="23"/>
      <c r="F35" s="23"/>
      <c r="G35" s="23"/>
      <c r="H35" s="23"/>
      <c r="I35" s="23"/>
      <c r="J35" s="23"/>
      <c r="M35" s="23"/>
    </row>
    <row r="36" spans="2:13" x14ac:dyDescent="0.2">
      <c r="B36" s="23"/>
      <c r="C36" s="23"/>
      <c r="D36" s="23"/>
      <c r="E36" s="23"/>
      <c r="F36" s="23"/>
      <c r="G36" s="23"/>
      <c r="H36" s="23"/>
      <c r="I36" s="23"/>
      <c r="J36" s="23"/>
      <c r="M36" s="23"/>
    </row>
    <row r="37" spans="2:13" x14ac:dyDescent="0.2">
      <c r="B37" s="23"/>
      <c r="C37" s="23"/>
      <c r="D37" s="23"/>
      <c r="E37" s="23"/>
      <c r="F37" s="23"/>
      <c r="G37" s="23"/>
      <c r="H37" s="23"/>
      <c r="I37" s="23"/>
      <c r="J37" s="23"/>
      <c r="M37" s="23"/>
    </row>
    <row r="38" spans="2:13" x14ac:dyDescent="0.2">
      <c r="B38" s="23"/>
      <c r="C38" s="23"/>
      <c r="D38" s="23"/>
      <c r="E38" s="23"/>
      <c r="F38" s="23"/>
      <c r="G38" s="23"/>
      <c r="H38" s="23"/>
      <c r="I38" s="23"/>
      <c r="J38" s="23"/>
      <c r="M38" s="23"/>
    </row>
    <row r="39" spans="2:13" x14ac:dyDescent="0.2">
      <c r="B39" s="23"/>
      <c r="C39" s="23"/>
      <c r="D39" s="23"/>
      <c r="E39" s="23"/>
      <c r="F39" s="23"/>
      <c r="G39" s="23"/>
      <c r="H39" s="23"/>
      <c r="I39" s="23"/>
      <c r="J39" s="23"/>
      <c r="M39" s="23"/>
    </row>
    <row r="40" spans="2:13" x14ac:dyDescent="0.2">
      <c r="B40" s="23"/>
      <c r="C40" s="23"/>
      <c r="D40" s="23"/>
      <c r="E40" s="23"/>
      <c r="F40" s="23"/>
      <c r="G40" s="23"/>
      <c r="H40" s="23"/>
      <c r="I40" s="23"/>
      <c r="J40" s="23"/>
      <c r="M40" s="23"/>
    </row>
    <row r="41" spans="2:13" x14ac:dyDescent="0.2">
      <c r="B41" s="23"/>
      <c r="C41" s="23"/>
      <c r="D41" s="23"/>
      <c r="E41" s="23"/>
      <c r="F41" s="23"/>
      <c r="G41" s="23"/>
      <c r="H41" s="23"/>
      <c r="I41" s="23"/>
      <c r="J41" s="23"/>
      <c r="M41" s="23"/>
    </row>
    <row r="42" spans="2:13" x14ac:dyDescent="0.2">
      <c r="B42" s="23"/>
      <c r="C42" s="23"/>
      <c r="D42" s="23"/>
      <c r="E42" s="23"/>
      <c r="F42" s="23"/>
      <c r="G42" s="23"/>
      <c r="H42" s="23"/>
      <c r="I42" s="23"/>
      <c r="J42" s="23"/>
      <c r="M42" s="23"/>
    </row>
    <row r="43" spans="2:13" x14ac:dyDescent="0.2">
      <c r="B43" s="23"/>
      <c r="C43" s="23"/>
      <c r="D43" s="23"/>
      <c r="E43" s="23"/>
      <c r="F43" s="23"/>
      <c r="G43" s="23"/>
      <c r="H43" s="23"/>
      <c r="I43" s="23"/>
      <c r="J43" s="23"/>
      <c r="M43" s="23"/>
    </row>
    <row r="44" spans="2:13" x14ac:dyDescent="0.2">
      <c r="B44" s="23"/>
      <c r="C44" s="23"/>
      <c r="D44" s="23"/>
      <c r="E44" s="23"/>
      <c r="F44" s="23"/>
      <c r="G44" s="23"/>
      <c r="H44" s="23"/>
      <c r="I44" s="23"/>
      <c r="J44" s="23"/>
      <c r="M44" s="23"/>
    </row>
    <row r="45" spans="2:13" x14ac:dyDescent="0.2">
      <c r="B45" s="23"/>
      <c r="C45" s="23"/>
      <c r="D45" s="23"/>
      <c r="E45" s="23"/>
      <c r="F45" s="23"/>
      <c r="G45" s="23"/>
      <c r="H45" s="23"/>
      <c r="I45" s="23"/>
      <c r="J45" s="23"/>
      <c r="M45" s="23"/>
    </row>
    <row r="46" spans="2:13" x14ac:dyDescent="0.2">
      <c r="B46" s="23"/>
      <c r="C46" s="23"/>
      <c r="D46" s="23"/>
      <c r="E46" s="23"/>
      <c r="F46" s="23"/>
      <c r="G46" s="23"/>
      <c r="H46" s="23"/>
      <c r="I46" s="23"/>
      <c r="J46" s="23"/>
      <c r="M46" s="23"/>
    </row>
    <row r="47" spans="2:13" x14ac:dyDescent="0.2">
      <c r="B47" s="23"/>
      <c r="C47" s="23"/>
      <c r="D47" s="23"/>
      <c r="E47" s="23"/>
      <c r="F47" s="23"/>
      <c r="G47" s="23"/>
      <c r="H47" s="23"/>
      <c r="I47" s="23"/>
      <c r="J47" s="23"/>
      <c r="M47" s="23"/>
    </row>
    <row r="48" spans="2:13" x14ac:dyDescent="0.2">
      <c r="B48" s="23"/>
      <c r="C48" s="23"/>
      <c r="D48" s="23"/>
      <c r="E48" s="23"/>
      <c r="F48" s="23"/>
      <c r="G48" s="23"/>
      <c r="H48" s="23"/>
      <c r="I48" s="23"/>
      <c r="J48" s="23"/>
      <c r="M48" s="23"/>
    </row>
    <row r="49" spans="1:13" x14ac:dyDescent="0.2">
      <c r="B49" s="23"/>
      <c r="C49" s="23"/>
      <c r="D49" s="23"/>
      <c r="E49" s="23"/>
      <c r="F49" s="23"/>
      <c r="G49" s="23"/>
      <c r="H49" s="23"/>
      <c r="I49" s="23"/>
      <c r="J49" s="23"/>
      <c r="M49" s="23"/>
    </row>
    <row r="50" spans="1:13" x14ac:dyDescent="0.2">
      <c r="B50" s="23"/>
      <c r="C50" s="23"/>
      <c r="D50" s="23"/>
      <c r="E50" s="23"/>
      <c r="F50" s="23"/>
      <c r="G50" s="23"/>
      <c r="H50" s="23"/>
      <c r="I50" s="23"/>
      <c r="J50" s="23"/>
      <c r="M50" s="23"/>
    </row>
    <row r="51" spans="1:13" x14ac:dyDescent="0.2">
      <c r="B51" s="23"/>
      <c r="C51" s="23"/>
      <c r="D51" s="23"/>
      <c r="E51" s="23"/>
      <c r="F51" s="23"/>
      <c r="G51" s="23"/>
      <c r="H51" s="23"/>
      <c r="I51" s="23"/>
      <c r="J51" s="23"/>
      <c r="M51" s="23"/>
    </row>
    <row r="52" spans="1:13" x14ac:dyDescent="0.2">
      <c r="B52" s="23"/>
      <c r="C52" s="23"/>
      <c r="D52" s="23"/>
      <c r="E52" s="23"/>
      <c r="F52" s="23"/>
      <c r="G52" s="23"/>
      <c r="H52" s="23"/>
      <c r="I52" s="23"/>
      <c r="J52" s="23"/>
      <c r="M52" s="23"/>
    </row>
    <row r="53" spans="1:13" x14ac:dyDescent="0.2">
      <c r="B53" s="23"/>
      <c r="C53" s="23"/>
      <c r="D53" s="23"/>
      <c r="E53" s="23"/>
      <c r="F53" s="23"/>
      <c r="G53" s="23"/>
      <c r="H53" s="23"/>
      <c r="I53" s="23"/>
      <c r="J53" s="23"/>
      <c r="M53" s="23"/>
    </row>
    <row r="54" spans="1:13" x14ac:dyDescent="0.2">
      <c r="B54" s="23"/>
      <c r="C54" s="23"/>
      <c r="D54" s="23"/>
      <c r="E54" s="23"/>
      <c r="F54" s="23"/>
      <c r="G54" s="23"/>
      <c r="H54" s="23"/>
      <c r="I54" s="23"/>
      <c r="J54" s="23"/>
      <c r="M54" s="23"/>
    </row>
    <row r="55" spans="1:13" x14ac:dyDescent="0.2">
      <c r="B55" s="23"/>
      <c r="C55" s="23"/>
      <c r="D55" s="23"/>
      <c r="E55" s="23"/>
      <c r="F55" s="23"/>
      <c r="G55" s="23"/>
      <c r="H55" s="23"/>
      <c r="I55" s="23"/>
      <c r="J55" s="23"/>
      <c r="M55" s="23"/>
    </row>
    <row r="56" spans="1:13" s="61" customFormat="1" x14ac:dyDescent="0.2">
      <c r="A56" s="63"/>
      <c r="B56" s="18"/>
      <c r="C56" s="18"/>
      <c r="D56" s="18"/>
      <c r="E56" s="18"/>
      <c r="F56" s="18"/>
      <c r="G56" s="18"/>
      <c r="H56" s="18"/>
      <c r="I56" s="54"/>
      <c r="J56" s="54"/>
      <c r="K56" s="54"/>
      <c r="L56" s="72"/>
      <c r="M56" s="54"/>
    </row>
    <row r="57" spans="1:13" s="61" customFormat="1" hidden="1" x14ac:dyDescent="0.2">
      <c r="A57" s="63"/>
      <c r="B57" s="18"/>
      <c r="C57" s="18"/>
      <c r="D57" s="18"/>
      <c r="E57" s="18"/>
      <c r="F57" s="18"/>
      <c r="G57" s="18"/>
      <c r="H57" s="18"/>
      <c r="I57" s="54"/>
      <c r="J57" s="54"/>
      <c r="K57" s="54"/>
      <c r="L57" s="72"/>
      <c r="M57" s="54"/>
    </row>
  </sheetData>
  <sheetProtection algorithmName="SHA-512" hashValue="UXDZsWKUxYXGPUySnv+8NCEC47PhqZULYM9s/ZV5Ese2s3fyf8XpYPtHLS+iRhGtvdHsK4lJ1LJgofCCLmmltg==" saltValue="3hsrxNjF6eXfvkjkAZ5PjQ==" spinCount="100000" sheet="1" formatColumns="0" insertColumns="0" deleteColumns="0" selectLockedCells="1"/>
  <mergeCells count="2">
    <mergeCell ref="B2:H2"/>
    <mergeCell ref="D6:E6"/>
  </mergeCells>
  <dataValidations count="7">
    <dataValidation type="list" allowBlank="1" showInputMessage="1" showErrorMessage="1" sqref="H10:H55" xr:uid="{00000000-0002-0000-0800-000000000000}">
      <formula1>Beveiliging</formula1>
    </dataValidation>
    <dataValidation type="list" allowBlank="1" showInputMessage="1" showErrorMessage="1" sqref="G10:G55" xr:uid="{00000000-0002-0000-0800-000001000000}">
      <formula1>Wettelijke_grond</formula1>
    </dataValidation>
    <dataValidation type="list" allowBlank="1" showInputMessage="1" showErrorMessage="1" sqref="E10:E55" xr:uid="{00000000-0002-0000-0800-000002000000}">
      <formula1>Derden</formula1>
    </dataValidation>
    <dataValidation type="list" allowBlank="1" showInputMessage="1" showErrorMessage="1" sqref="D10:D55" xr:uid="{00000000-0002-0000-0800-000003000000}">
      <formula1>Persoonsgegevens</formula1>
    </dataValidation>
    <dataValidation type="list" allowBlank="1" showInputMessage="1" showErrorMessage="1" sqref="C10:C55" xr:uid="{00000000-0002-0000-0800-000004000000}">
      <formula1>Betrokkenen</formula1>
    </dataValidation>
    <dataValidation type="list" allowBlank="1" showInputMessage="1" showErrorMessage="1" sqref="B10:B55" xr:uid="{00000000-0002-0000-0800-000005000000}">
      <formula1>Doeleinden</formula1>
    </dataValidation>
    <dataValidation type="list" allowBlank="1" showInputMessage="1" showErrorMessage="1" sqref="D6:E6" xr:uid="{00000000-0002-0000-0800-000006000000}">
      <formula1>Verwerkingsactiviteiten</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16</vt:i4>
      </vt:variant>
      <vt:variant>
        <vt:lpstr>Benoemde bereiken</vt:lpstr>
      </vt:variant>
      <vt:variant>
        <vt:i4>31</vt:i4>
      </vt:variant>
    </vt:vector>
  </HeadingPairs>
  <TitlesOfParts>
    <vt:vector size="47" baseType="lpstr">
      <vt:lpstr>Handleiding</vt:lpstr>
      <vt:lpstr>Gegevens sportfederatie</vt:lpstr>
      <vt:lpstr>Categorieën</vt:lpstr>
      <vt:lpstr>Ledenadministratie</vt:lpstr>
      <vt:lpstr>(Recreatieve) competitie</vt:lpstr>
      <vt:lpstr>Extra sportieve activiteiten</vt:lpstr>
      <vt:lpstr>Extra nietsportieve activiteite</vt:lpstr>
      <vt:lpstr>Sportkaderopleiding</vt:lpstr>
      <vt:lpstr>Sportclubondersteuning</vt:lpstr>
      <vt:lpstr>Topsport</vt:lpstr>
      <vt:lpstr>Promotie en communicatie</vt:lpstr>
      <vt:lpstr>Personeel</vt:lpstr>
      <vt:lpstr>Vrijwilligers</vt:lpstr>
      <vt:lpstr>Boekhouding</vt:lpstr>
      <vt:lpstr>Ongevalsaangiftes</vt:lpstr>
      <vt:lpstr>Lijsten</vt:lpstr>
      <vt:lpstr>'(Recreatieve) competitie'!Afdrukbereik</vt:lpstr>
      <vt:lpstr>Boekhouding!Afdrukbereik</vt:lpstr>
      <vt:lpstr>Categorieën!Afdrukbereik</vt:lpstr>
      <vt:lpstr>'Extra nietsportieve activiteite'!Afdrukbereik</vt:lpstr>
      <vt:lpstr>'Extra sportieve activiteiten'!Afdrukbereik</vt:lpstr>
      <vt:lpstr>'Gegevens sportfederatie'!Afdrukbereik</vt:lpstr>
      <vt:lpstr>Handleiding!Afdrukbereik</vt:lpstr>
      <vt:lpstr>Ledenadministratie!Afdrukbereik</vt:lpstr>
      <vt:lpstr>Ongevalsaangiftes!Afdrukbereik</vt:lpstr>
      <vt:lpstr>Personeel!Afdrukbereik</vt:lpstr>
      <vt:lpstr>'Promotie en communicatie'!Afdrukbereik</vt:lpstr>
      <vt:lpstr>Sportclubondersteuning!Afdrukbereik</vt:lpstr>
      <vt:lpstr>Sportkaderopleiding!Afdrukbereik</vt:lpstr>
      <vt:lpstr>Topsport!Afdrukbereik</vt:lpstr>
      <vt:lpstr>Vrijwilligers!Afdrukbereik</vt:lpstr>
      <vt:lpstr>'(Recreatieve) competitie'!Afdruktitels</vt:lpstr>
      <vt:lpstr>Boekhouding!Afdruktitels</vt:lpstr>
      <vt:lpstr>Categorieën!Afdruktitels</vt:lpstr>
      <vt:lpstr>'Extra nietsportieve activiteite'!Afdruktitels</vt:lpstr>
      <vt:lpstr>'Extra sportieve activiteiten'!Afdruktitels</vt:lpstr>
      <vt:lpstr>Ledenadministratie!Afdruktitels</vt:lpstr>
      <vt:lpstr>Ongevalsaangiftes!Afdruktitels</vt:lpstr>
      <vt:lpstr>Personeel!Afdruktitels</vt:lpstr>
      <vt:lpstr>'Promotie en communicatie'!Afdruktitels</vt:lpstr>
      <vt:lpstr>Sportclubondersteuning!Afdruktitels</vt:lpstr>
      <vt:lpstr>Sportkaderopleiding!Afdruktitels</vt:lpstr>
      <vt:lpstr>Topsport!Afdruktitels</vt:lpstr>
      <vt:lpstr>Vrijwilligers!Afdruktitels</vt:lpstr>
      <vt:lpstr>Naam_sportclub</vt:lpstr>
      <vt:lpstr>Naam_sportfederatie</vt:lpstr>
      <vt:lpstr>Wettelijke_grond</vt:lpstr>
    </vt:vector>
  </TitlesOfParts>
  <Manager/>
  <Company>scwitch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Lien Berton</dc:creator>
  <cp:keywords/>
  <dc:description/>
  <cp:lastModifiedBy>Frederik Noppe</cp:lastModifiedBy>
  <cp:lastPrinted>2018-03-29T15:06:16Z</cp:lastPrinted>
  <dcterms:created xsi:type="dcterms:W3CDTF">2018-01-12T09:48:03Z</dcterms:created>
  <dcterms:modified xsi:type="dcterms:W3CDTF">2018-05-15T11:00:23Z</dcterms:modified>
  <cp:category/>
</cp:coreProperties>
</file>